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"/>
    </mc:Choice>
  </mc:AlternateContent>
  <bookViews>
    <workbookView xWindow="0" yWindow="0" windowWidth="20490" windowHeight="6810"/>
  </bookViews>
  <sheets>
    <sheet name="組合＆結果" sheetId="8" r:id="rId1"/>
  </sheets>
  <definedNames>
    <definedName name="_xlnm.Print_Area" localSheetId="0">'組合＆結果'!$C$1:$AZ$71</definedName>
    <definedName name="_xlnm.Print_Titles" localSheetId="0">'組合＆結果'!$1:$1</definedName>
    <definedName name="一部">#REF!</definedName>
    <definedName name="三部">#REF!</definedName>
    <definedName name="四部">#REF!</definedName>
    <definedName name="二部">#REF!</definedName>
    <definedName name="無">#REF!</definedName>
    <definedName name="無１">#REF!</definedName>
    <definedName name="無３">#REF!</definedName>
  </definedNames>
  <calcPr calcId="162913" concurrentCalc="0"/>
</workbook>
</file>

<file path=xl/calcChain.xml><?xml version="1.0" encoding="utf-8"?>
<calcChain xmlns="http://schemas.openxmlformats.org/spreadsheetml/2006/main">
  <c r="P10" i="8" l="1"/>
  <c r="AJ31" i="8"/>
  <c r="AL31" i="8"/>
  <c r="AP31" i="8"/>
  <c r="AB34" i="8"/>
  <c r="P34" i="8"/>
  <c r="V34" i="8"/>
  <c r="AR31" i="8"/>
  <c r="AF34" i="8"/>
  <c r="T34" i="8"/>
  <c r="Z34" i="8"/>
  <c r="AT31" i="8"/>
  <c r="AV31" i="8"/>
  <c r="BA31" i="8"/>
  <c r="J44" i="8"/>
  <c r="J45" i="8"/>
  <c r="J46" i="8"/>
  <c r="P44" i="8"/>
  <c r="P45" i="8"/>
  <c r="P46" i="8"/>
  <c r="V44" i="8"/>
  <c r="V45" i="8"/>
  <c r="V46" i="8"/>
  <c r="AR43" i="8"/>
  <c r="N44" i="8"/>
  <c r="N45" i="8"/>
  <c r="N46" i="8"/>
  <c r="T44" i="8"/>
  <c r="T45" i="8"/>
  <c r="T46" i="8"/>
  <c r="Z44" i="8"/>
  <c r="Z45" i="8"/>
  <c r="Z46" i="8"/>
  <c r="AT43" i="8"/>
  <c r="AV43" i="8"/>
  <c r="AJ43" i="8"/>
  <c r="AL43" i="8"/>
  <c r="AP43" i="8"/>
  <c r="BA43" i="8"/>
  <c r="AJ35" i="8"/>
  <c r="AL35" i="8"/>
  <c r="AP35" i="8"/>
  <c r="V38" i="8"/>
  <c r="J36" i="8"/>
  <c r="J37" i="8"/>
  <c r="J38" i="8"/>
  <c r="AB38" i="8"/>
  <c r="AR35" i="8"/>
  <c r="Z38" i="8"/>
  <c r="N36" i="8"/>
  <c r="N37" i="8"/>
  <c r="N38" i="8"/>
  <c r="AF38" i="8"/>
  <c r="AT35" i="8"/>
  <c r="AV35" i="8"/>
  <c r="BA35" i="8"/>
  <c r="T40" i="8"/>
  <c r="T41" i="8"/>
  <c r="T42" i="8"/>
  <c r="N40" i="8"/>
  <c r="N41" i="8"/>
  <c r="N42" i="8"/>
  <c r="AF42" i="8"/>
  <c r="AT39" i="8"/>
  <c r="P40" i="8"/>
  <c r="P41" i="8"/>
  <c r="P42" i="8"/>
  <c r="J40" i="8"/>
  <c r="J41" i="8"/>
  <c r="J42" i="8"/>
  <c r="AB42" i="8"/>
  <c r="AR39" i="8"/>
  <c r="AV39" i="8"/>
  <c r="AJ39" i="8"/>
  <c r="AL39" i="8"/>
  <c r="AP39" i="8"/>
  <c r="BA39" i="8"/>
  <c r="AX43" i="8"/>
  <c r="AX39" i="8"/>
  <c r="AX35" i="8"/>
  <c r="AX31" i="8"/>
  <c r="AN43" i="8"/>
  <c r="AN39" i="8"/>
  <c r="AN35" i="8"/>
  <c r="AN31" i="8"/>
  <c r="T10" i="8"/>
  <c r="V10" i="8"/>
  <c r="Z10" i="8"/>
  <c r="AB10" i="8"/>
  <c r="AF10" i="8"/>
  <c r="J12" i="8"/>
  <c r="J13" i="8"/>
  <c r="J14" i="8"/>
  <c r="N12" i="8"/>
  <c r="N13" i="8"/>
  <c r="N14" i="8"/>
  <c r="V14" i="8"/>
  <c r="Z14" i="8"/>
  <c r="AB14" i="8"/>
  <c r="AF14" i="8"/>
  <c r="AB18" i="8"/>
  <c r="AF18" i="8"/>
  <c r="P16" i="8"/>
  <c r="P17" i="8"/>
  <c r="P18" i="8"/>
  <c r="T16" i="8"/>
  <c r="T17" i="8"/>
  <c r="T18" i="8"/>
  <c r="J16" i="8"/>
  <c r="J17" i="8"/>
  <c r="J18" i="8"/>
  <c r="N16" i="8"/>
  <c r="N17" i="8"/>
  <c r="N18" i="8"/>
  <c r="J20" i="8"/>
  <c r="J21" i="8"/>
  <c r="J22" i="8"/>
  <c r="N20" i="8"/>
  <c r="N21" i="8"/>
  <c r="N22" i="8"/>
  <c r="T70" i="8"/>
  <c r="Q70" i="8"/>
  <c r="Q66" i="8"/>
  <c r="T66" i="8"/>
  <c r="T62" i="8"/>
  <c r="Q62" i="8"/>
  <c r="T58" i="8"/>
  <c r="Q58" i="8"/>
  <c r="Z21" i="8"/>
  <c r="V21" i="8"/>
  <c r="T21" i="8"/>
  <c r="P21" i="8"/>
  <c r="Z20" i="8"/>
  <c r="V20" i="8"/>
  <c r="T20" i="8"/>
  <c r="T22" i="8"/>
  <c r="P20" i="8"/>
  <c r="P22" i="8"/>
  <c r="AN19" i="8"/>
  <c r="AL19" i="8"/>
  <c r="AJ19" i="8"/>
  <c r="AN15" i="8"/>
  <c r="AL15" i="8"/>
  <c r="AJ15" i="8"/>
  <c r="AN11" i="8"/>
  <c r="AL11" i="8"/>
  <c r="AJ11" i="8"/>
  <c r="AN7" i="8"/>
  <c r="AL7" i="8"/>
  <c r="AJ7" i="8"/>
  <c r="AH31" i="8"/>
  <c r="AH43" i="8"/>
  <c r="AP7" i="8"/>
  <c r="AH35" i="8"/>
  <c r="AH39" i="8"/>
  <c r="AR7" i="8"/>
  <c r="AR15" i="8"/>
  <c r="AP15" i="8"/>
  <c r="AT7" i="8"/>
  <c r="AR11" i="8"/>
  <c r="V22" i="8"/>
  <c r="AR19" i="8"/>
  <c r="AH7" i="8"/>
  <c r="AP11" i="8"/>
  <c r="AT11" i="8"/>
  <c r="AP19" i="8"/>
  <c r="Z22" i="8"/>
  <c r="AT15" i="8"/>
  <c r="AH15" i="8"/>
  <c r="AH19" i="8"/>
  <c r="AH11" i="8"/>
  <c r="AV7" i="8"/>
  <c r="BA7" i="8"/>
  <c r="AV11" i="8"/>
  <c r="BA11" i="8"/>
  <c r="AV15" i="8"/>
  <c r="BA15" i="8"/>
  <c r="AT19" i="8"/>
  <c r="AV19" i="8"/>
  <c r="BA19" i="8"/>
  <c r="A39" i="8"/>
  <c r="A43" i="8"/>
  <c r="A31" i="8"/>
  <c r="A35" i="8"/>
  <c r="AX15" i="8"/>
  <c r="A15" i="8"/>
  <c r="AX7" i="8"/>
  <c r="A7" i="8"/>
  <c r="AX11" i="8"/>
  <c r="A11" i="8"/>
  <c r="AX19" i="8"/>
  <c r="A19" i="8"/>
</calcChain>
</file>

<file path=xl/sharedStrings.xml><?xml version="1.0" encoding="utf-8"?>
<sst xmlns="http://schemas.openxmlformats.org/spreadsheetml/2006/main" count="188" uniqueCount="82">
  <si>
    <t>A1</t>
    <phoneticPr fontId="1"/>
  </si>
  <si>
    <t>試合</t>
    <rPh sb="0" eb="2">
      <t>シアイ</t>
    </rPh>
    <phoneticPr fontId="6"/>
  </si>
  <si>
    <t>勝</t>
    <rPh sb="0" eb="1">
      <t>カ</t>
    </rPh>
    <phoneticPr fontId="6"/>
  </si>
  <si>
    <t>分</t>
    <rPh sb="0" eb="1">
      <t>ワ</t>
    </rPh>
    <phoneticPr fontId="6"/>
  </si>
  <si>
    <t>負</t>
    <rPh sb="0" eb="1">
      <t>マ</t>
    </rPh>
    <phoneticPr fontId="6"/>
  </si>
  <si>
    <t>勝点</t>
    <rPh sb="0" eb="1">
      <t>カ</t>
    </rPh>
    <rPh sb="1" eb="2">
      <t>テン</t>
    </rPh>
    <phoneticPr fontId="6"/>
  </si>
  <si>
    <t>得点</t>
    <rPh sb="0" eb="2">
      <t>トクテン</t>
    </rPh>
    <phoneticPr fontId="6"/>
  </si>
  <si>
    <t>失点</t>
    <rPh sb="0" eb="2">
      <t>シッテン</t>
    </rPh>
    <phoneticPr fontId="6"/>
  </si>
  <si>
    <t>得失
点差</t>
    <rPh sb="0" eb="1">
      <t>トク</t>
    </rPh>
    <rPh sb="1" eb="2">
      <t>シツ</t>
    </rPh>
    <rPh sb="3" eb="5">
      <t>テンサ</t>
    </rPh>
    <phoneticPr fontId="6"/>
  </si>
  <si>
    <t>順位</t>
    <rPh sb="0" eb="2">
      <t>ジュンイ</t>
    </rPh>
    <phoneticPr fontId="6"/>
  </si>
  <si>
    <t>前</t>
    <rPh sb="0" eb="1">
      <t>ゼン</t>
    </rPh>
    <phoneticPr fontId="6"/>
  </si>
  <si>
    <t>後</t>
    <rPh sb="0" eb="1">
      <t>ウシロ</t>
    </rPh>
    <phoneticPr fontId="6"/>
  </si>
  <si>
    <t>計</t>
    <rPh sb="0" eb="1">
      <t>ケイ</t>
    </rPh>
    <phoneticPr fontId="6"/>
  </si>
  <si>
    <t>○ 予選リーグ</t>
    <rPh sb="2" eb="4">
      <t>ヨセン</t>
    </rPh>
    <phoneticPr fontId="6"/>
  </si>
  <si>
    <t>《 Ａブロック 》</t>
    <phoneticPr fontId="6"/>
  </si>
  <si>
    <t>《 Ｂブロック 》</t>
    <phoneticPr fontId="6"/>
  </si>
  <si>
    <t>○ 順位決定戦</t>
    <rPh sb="2" eb="4">
      <t>ジュンイ</t>
    </rPh>
    <rPh sb="4" eb="7">
      <t>ケッテイセン</t>
    </rPh>
    <phoneticPr fontId="6"/>
  </si>
  <si>
    <t>○ 最終結果</t>
    <rPh sb="2" eb="4">
      <t>サイシュウ</t>
    </rPh>
    <rPh sb="4" eb="6">
      <t>ケッカ</t>
    </rPh>
    <phoneticPr fontId="6"/>
  </si>
  <si>
    <t>１・２位決定戦</t>
    <rPh sb="3" eb="4">
      <t>イ</t>
    </rPh>
    <rPh sb="4" eb="7">
      <t>ケッテイセン</t>
    </rPh>
    <phoneticPr fontId="6"/>
  </si>
  <si>
    <t>１位</t>
    <rPh sb="1" eb="2">
      <t>イ</t>
    </rPh>
    <phoneticPr fontId="6"/>
  </si>
  <si>
    <t>後</t>
    <rPh sb="0" eb="1">
      <t>アト</t>
    </rPh>
    <phoneticPr fontId="6"/>
  </si>
  <si>
    <t>２位</t>
    <rPh sb="1" eb="2">
      <t>イ</t>
    </rPh>
    <phoneticPr fontId="6"/>
  </si>
  <si>
    <t>３・４位決定戦</t>
    <rPh sb="3" eb="4">
      <t>イ</t>
    </rPh>
    <rPh sb="4" eb="7">
      <t>ケッテイセン</t>
    </rPh>
    <phoneticPr fontId="6"/>
  </si>
  <si>
    <t>３位</t>
    <rPh sb="1" eb="2">
      <t>イ</t>
    </rPh>
    <phoneticPr fontId="6"/>
  </si>
  <si>
    <t>４位</t>
    <rPh sb="1" eb="2">
      <t>イ</t>
    </rPh>
    <phoneticPr fontId="6"/>
  </si>
  <si>
    <t>５・６位決定戦</t>
    <rPh sb="3" eb="4">
      <t>イ</t>
    </rPh>
    <rPh sb="4" eb="7">
      <t>ケッテイセン</t>
    </rPh>
    <phoneticPr fontId="6"/>
  </si>
  <si>
    <t>５位</t>
    <rPh sb="1" eb="2">
      <t>イ</t>
    </rPh>
    <phoneticPr fontId="6"/>
  </si>
  <si>
    <t>６位</t>
    <rPh sb="1" eb="2">
      <t>イ</t>
    </rPh>
    <phoneticPr fontId="6"/>
  </si>
  <si>
    <t>７・８位決定戦</t>
    <rPh sb="3" eb="4">
      <t>イ</t>
    </rPh>
    <rPh sb="4" eb="7">
      <t>ケッテイセン</t>
    </rPh>
    <phoneticPr fontId="6"/>
  </si>
  <si>
    <t>７位</t>
    <rPh sb="1" eb="2">
      <t>イ</t>
    </rPh>
    <phoneticPr fontId="6"/>
  </si>
  <si>
    <t>８位</t>
    <rPh sb="1" eb="2">
      <t>イ</t>
    </rPh>
    <phoneticPr fontId="6"/>
  </si>
  <si>
    <t>B1</t>
    <phoneticPr fontId="1"/>
  </si>
  <si>
    <t>B2</t>
    <phoneticPr fontId="1"/>
  </si>
  <si>
    <t>B3</t>
    <phoneticPr fontId="1"/>
  </si>
  <si>
    <t>A2</t>
    <phoneticPr fontId="1"/>
  </si>
  <si>
    <t>A3</t>
    <phoneticPr fontId="1"/>
  </si>
  <si>
    <t>A4</t>
    <phoneticPr fontId="1"/>
  </si>
  <si>
    <t>B4</t>
    <phoneticPr fontId="1"/>
  </si>
  <si>
    <t>令和元年度　第5回　北海道ユース（U-14）サッカー大会　道南ブロック大会</t>
    <rPh sb="0" eb="2">
      <t>レイワ</t>
    </rPh>
    <rPh sb="2" eb="4">
      <t>ガンネン</t>
    </rPh>
    <phoneticPr fontId="1"/>
  </si>
  <si>
    <t>令和元年１０月２６日（土）～２７日（日）午前</t>
    <rPh sb="0" eb="2">
      <t>レイワ</t>
    </rPh>
    <rPh sb="2" eb="4">
      <t>ガンネン</t>
    </rPh>
    <rPh sb="6" eb="7">
      <t>ガツ</t>
    </rPh>
    <rPh sb="9" eb="10">
      <t>ニチ</t>
    </rPh>
    <rPh sb="11" eb="12">
      <t>ド</t>
    </rPh>
    <rPh sb="16" eb="17">
      <t>ニチ</t>
    </rPh>
    <rPh sb="18" eb="19">
      <t>ニチ</t>
    </rPh>
    <rPh sb="20" eb="22">
      <t>ゴゼン</t>
    </rPh>
    <phoneticPr fontId="1"/>
  </si>
  <si>
    <t>令和元年１０月２７日（日）午後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rPh sb="11" eb="12">
      <t>ニチ</t>
    </rPh>
    <rPh sb="13" eb="15">
      <t>ゴゴ</t>
    </rPh>
    <phoneticPr fontId="1"/>
  </si>
  <si>
    <t>ASC3rd</t>
    <phoneticPr fontId="1"/>
  </si>
  <si>
    <t>アスルクラロ
函館</t>
    <rPh sb="7" eb="9">
      <t>ハコダテ</t>
    </rPh>
    <phoneticPr fontId="1"/>
  </si>
  <si>
    <t>桜蘭中</t>
    <rPh sb="0" eb="2">
      <t>オウラン</t>
    </rPh>
    <rPh sb="2" eb="3">
      <t>チュウ</t>
    </rPh>
    <phoneticPr fontId="1"/>
  </si>
  <si>
    <t>浦河・様似・静内</t>
    <rPh sb="0" eb="2">
      <t>ウラカワ</t>
    </rPh>
    <rPh sb="3" eb="5">
      <t>サマニ</t>
    </rPh>
    <rPh sb="6" eb="8">
      <t>シズナイ</t>
    </rPh>
    <phoneticPr fontId="1"/>
  </si>
  <si>
    <t>沼ノ端・ウトナイ</t>
    <rPh sb="0" eb="1">
      <t>ヌマ</t>
    </rPh>
    <rPh sb="2" eb="3">
      <t>ハタ</t>
    </rPh>
    <phoneticPr fontId="1"/>
  </si>
  <si>
    <t>上磯中</t>
    <rPh sb="0" eb="2">
      <t>カミイソ</t>
    </rPh>
    <rPh sb="2" eb="3">
      <t>チュウ</t>
    </rPh>
    <phoneticPr fontId="1"/>
  </si>
  <si>
    <t>ASC2nd</t>
    <phoneticPr fontId="1"/>
  </si>
  <si>
    <t>コンサドーレ
室蘭</t>
    <rPh sb="7" eb="9">
      <t>ムロラン</t>
    </rPh>
    <phoneticPr fontId="1"/>
  </si>
  <si>
    <t>ASC2nd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</si>
  <si>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</si>
  <si>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</si>
  <si>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</si>
  <si>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</si>
  <si>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</si>
  <si>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</si>
  <si>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</si>
  <si>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</si>
  <si>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</si>
  <si>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</si>
  <si>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</si>
  <si>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</si>
  <si>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</si>
  <si>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</si>
  <si>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アスルクラロ函館U-15</t>
    <rPh sb="6" eb="8">
      <t>ハコダテ</t>
    </rPh>
    <phoneticPr fontId="1"/>
  </si>
  <si>
    <t>北海道コンサドーレ室蘭U-15</t>
    <rPh sb="0" eb="3">
      <t>ホッカイドウ</t>
    </rPh>
    <rPh sb="9" eb="11">
      <t>ムロラン</t>
    </rPh>
    <phoneticPr fontId="1"/>
  </si>
  <si>
    <t>ASC北海道3rd</t>
    <rPh sb="3" eb="6">
      <t>ホッカイドウ</t>
    </rPh>
    <phoneticPr fontId="1"/>
  </si>
  <si>
    <t>ASC北海道2nd</t>
    <rPh sb="3" eb="6">
      <t>ホッカイドウ</t>
    </rPh>
    <phoneticPr fontId="1"/>
  </si>
  <si>
    <t>室蘭市立桜蘭中学校サッカー部</t>
    <rPh sb="0" eb="2">
      <t>ムロラン</t>
    </rPh>
    <rPh sb="2" eb="4">
      <t>シリツ</t>
    </rPh>
    <rPh sb="4" eb="6">
      <t>オウラン</t>
    </rPh>
    <rPh sb="6" eb="9">
      <t>チュウガッコウ</t>
    </rPh>
    <rPh sb="13" eb="14">
      <t>ブ</t>
    </rPh>
    <phoneticPr fontId="1"/>
  </si>
  <si>
    <t>北海道北斗市立上磯中学校</t>
    <rPh sb="0" eb="3">
      <t>ホッカイドウ</t>
    </rPh>
    <rPh sb="3" eb="5">
      <t>ホクト</t>
    </rPh>
    <rPh sb="5" eb="7">
      <t>シリツ</t>
    </rPh>
    <rPh sb="7" eb="9">
      <t>カミイソ</t>
    </rPh>
    <rPh sb="9" eb="12">
      <t>チュウガッコウ</t>
    </rPh>
    <phoneticPr fontId="1"/>
  </si>
  <si>
    <t>浦河第一・様似・静内合同チーム</t>
    <rPh sb="0" eb="2">
      <t>ウラカワ</t>
    </rPh>
    <rPh sb="2" eb="4">
      <t>ダイイチ</t>
    </rPh>
    <rPh sb="5" eb="7">
      <t>サマニ</t>
    </rPh>
    <rPh sb="8" eb="10">
      <t>シズナイ</t>
    </rPh>
    <rPh sb="10" eb="12">
      <t>ゴウドウ</t>
    </rPh>
    <phoneticPr fontId="1"/>
  </si>
  <si>
    <t>沼ノ端・ウトナイ中学校合同</t>
    <rPh sb="0" eb="1">
      <t>ヌマ</t>
    </rPh>
    <rPh sb="2" eb="3">
      <t>ハタ</t>
    </rPh>
    <rPh sb="8" eb="13">
      <t>チュウガッコウゴウドウ</t>
    </rPh>
    <phoneticPr fontId="1"/>
  </si>
  <si>
    <t>PK</t>
  </si>
  <si>
    <t>PK</t>
    <phoneticPr fontId="1"/>
  </si>
  <si>
    <t>北海道コンサドーレ室蘭U-15</t>
    <phoneticPr fontId="1"/>
  </si>
  <si>
    <t>アスルクラロ函館U-15</t>
    <phoneticPr fontId="1"/>
  </si>
  <si>
    <t>ASC北海道3rd</t>
    <phoneticPr fontId="1"/>
  </si>
  <si>
    <t>ASC北海道2nd</t>
    <phoneticPr fontId="1"/>
  </si>
  <si>
    <t>室蘭市立桜蘭中学校サッカー部</t>
    <phoneticPr fontId="1"/>
  </si>
  <si>
    <t>北海道北斗市立上磯中学校</t>
    <phoneticPr fontId="1"/>
  </si>
  <si>
    <t>沼ノ端・ウトナイ中学校合同</t>
    <phoneticPr fontId="1"/>
  </si>
  <si>
    <t>浦河第一・様似・静内合同チーム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</si>
</sst>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theme="0"/>
      <name val="HGPｺﾞｼｯｸM"/>
      <family val="3"/>
      <charset val="128"/>
    </font>
    <font>
      <sz val="12"/>
      <color theme="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3"/>
      <color indexed="9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9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4" fillId="0" borderId="0" xfId="1" applyFont="1" applyAlignment="1">
      <alignment horizontal="center" vertical="center"/>
    </xf>
    <xf numFmtId="0" fontId="20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vertical="center" shrinkToFit="1"/>
    </xf>
    <xf numFmtId="0" fontId="17" fillId="0" borderId="0" xfId="1" applyFont="1" applyFill="1" applyAlignment="1">
      <alignment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 shrinkToFit="1"/>
    </xf>
    <xf numFmtId="0" fontId="23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shrinkToFit="1"/>
    </xf>
    <xf numFmtId="176" fontId="17" fillId="0" borderId="0" xfId="1" applyNumberFormat="1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176" fontId="17" fillId="0" borderId="0" xfId="1" applyNumberFormat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 shrinkToFit="1"/>
    </xf>
    <xf numFmtId="0" fontId="21" fillId="0" borderId="0" xfId="1" applyFont="1" applyFill="1" applyAlignment="1">
      <alignment vertical="center" shrinkToFit="1"/>
    </xf>
    <xf numFmtId="0" fontId="25" fillId="0" borderId="0" xfId="1" applyFont="1" applyFill="1" applyAlignment="1">
      <alignment vertical="center" shrinkToFit="1"/>
    </xf>
    <xf numFmtId="0" fontId="17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7" fillId="0" borderId="0" xfId="1" applyFont="1" applyFill="1" applyAlignment="1">
      <alignment horizontal="left" vertical="center" shrinkToFit="1"/>
    </xf>
    <xf numFmtId="0" fontId="8" fillId="0" borderId="0" xfId="1" applyFont="1" applyFill="1" applyBorder="1" applyAlignment="1">
      <alignment vertical="center"/>
    </xf>
    <xf numFmtId="0" fontId="8" fillId="0" borderId="5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4" fillId="0" borderId="6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0" xfId="1" applyFont="1">
      <alignment vertical="center"/>
    </xf>
    <xf numFmtId="0" fontId="26" fillId="0" borderId="0" xfId="1" applyFont="1" applyFill="1" applyAlignment="1">
      <alignment horizontal="left" vertical="center" shrinkToFit="1"/>
    </xf>
    <xf numFmtId="0" fontId="17" fillId="0" borderId="0" xfId="1" applyFont="1" applyFill="1" applyAlignment="1">
      <alignment horizontal="left" vertical="center"/>
    </xf>
    <xf numFmtId="0" fontId="26" fillId="0" borderId="0" xfId="1" applyFont="1" applyFill="1" applyAlignment="1">
      <alignment horizontal="left" vertical="center" shrinkToFit="1"/>
    </xf>
    <xf numFmtId="0" fontId="7" fillId="0" borderId="0" xfId="1" applyFont="1" applyFill="1" applyAlignment="1">
      <alignment horizontal="left" vertical="center" shrinkToFit="1"/>
    </xf>
    <xf numFmtId="0" fontId="15" fillId="4" borderId="12" xfId="1" applyFont="1" applyFill="1" applyBorder="1" applyAlignment="1">
      <alignment horizontal="center" vertical="center" shrinkToFit="1"/>
    </xf>
    <xf numFmtId="0" fontId="15" fillId="4" borderId="6" xfId="1" applyFont="1" applyFill="1" applyBorder="1" applyAlignment="1">
      <alignment horizontal="center" vertical="center" shrinkToFit="1"/>
    </xf>
    <xf numFmtId="0" fontId="15" fillId="4" borderId="13" xfId="1" applyFont="1" applyFill="1" applyBorder="1" applyAlignment="1">
      <alignment horizontal="center" vertical="center" shrinkToFit="1"/>
    </xf>
    <xf numFmtId="0" fontId="12" fillId="4" borderId="14" xfId="1" applyFont="1" applyFill="1" applyBorder="1" applyAlignment="1">
      <alignment horizontal="center" vertical="center" wrapText="1" shrinkToFit="1"/>
    </xf>
    <xf numFmtId="0" fontId="12" fillId="4" borderId="0" xfId="1" applyFont="1" applyFill="1" applyBorder="1" applyAlignment="1">
      <alignment horizontal="center" vertical="center" shrinkToFit="1"/>
    </xf>
    <xf numFmtId="0" fontId="12" fillId="4" borderId="7" xfId="1" applyFont="1" applyFill="1" applyBorder="1" applyAlignment="1">
      <alignment horizontal="center" vertical="center" shrinkToFit="1"/>
    </xf>
    <xf numFmtId="0" fontId="12" fillId="4" borderId="14" xfId="1" applyFont="1" applyFill="1" applyBorder="1" applyAlignment="1">
      <alignment horizontal="center" vertical="center" shrinkToFit="1"/>
    </xf>
    <xf numFmtId="0" fontId="12" fillId="4" borderId="21" xfId="1" applyFont="1" applyFill="1" applyBorder="1" applyAlignment="1">
      <alignment horizontal="center" vertical="center" shrinkToFit="1"/>
    </xf>
    <xf numFmtId="0" fontId="12" fillId="4" borderId="5" xfId="1" applyFont="1" applyFill="1" applyBorder="1" applyAlignment="1">
      <alignment horizontal="center" vertical="center" shrinkToFit="1"/>
    </xf>
    <xf numFmtId="0" fontId="12" fillId="4" borderId="22" xfId="1" applyFont="1" applyFill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22" fillId="4" borderId="2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22" fillId="4" borderId="12" xfId="1" applyFont="1" applyFill="1" applyBorder="1" applyAlignment="1">
      <alignment horizontal="center" vertical="center"/>
    </xf>
    <xf numFmtId="0" fontId="22" fillId="4" borderId="6" xfId="1" applyFont="1" applyFill="1" applyBorder="1" applyAlignment="1">
      <alignment horizontal="center" vertical="center"/>
    </xf>
    <xf numFmtId="0" fontId="22" fillId="4" borderId="13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1" fillId="4" borderId="9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shrinkToFit="1"/>
    </xf>
    <xf numFmtId="0" fontId="12" fillId="4" borderId="1" xfId="1" applyFont="1" applyFill="1" applyBorder="1" applyAlignment="1">
      <alignment horizontal="center" vertical="center" shrinkToFit="1"/>
    </xf>
    <xf numFmtId="0" fontId="12" fillId="4" borderId="3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wrapText="1" shrinkToFit="1"/>
    </xf>
    <xf numFmtId="0" fontId="22" fillId="4" borderId="2" xfId="1" applyFont="1" applyFill="1" applyBorder="1" applyAlignment="1">
      <alignment horizontal="center" vertical="center" shrinkToFit="1"/>
    </xf>
    <xf numFmtId="0" fontId="22" fillId="4" borderId="3" xfId="1" applyFont="1" applyFill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shrinkToFit="1"/>
    </xf>
    <xf numFmtId="0" fontId="19" fillId="0" borderId="13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 shrinkToFit="1"/>
    </xf>
    <xf numFmtId="0" fontId="19" fillId="0" borderId="22" xfId="1" applyFont="1" applyBorder="1" applyAlignment="1">
      <alignment horizontal="center" vertical="center" shrinkToFit="1"/>
    </xf>
    <xf numFmtId="176" fontId="19" fillId="0" borderId="12" xfId="1" applyNumberFormat="1" applyFont="1" applyBorder="1" applyAlignment="1">
      <alignment horizontal="center" vertical="center" shrinkToFit="1"/>
    </xf>
    <xf numFmtId="176" fontId="19" fillId="0" borderId="13" xfId="1" applyNumberFormat="1" applyFont="1" applyBorder="1" applyAlignment="1">
      <alignment horizontal="center" vertical="center" shrinkToFit="1"/>
    </xf>
    <xf numFmtId="176" fontId="19" fillId="0" borderId="14" xfId="1" applyNumberFormat="1" applyFont="1" applyBorder="1" applyAlignment="1">
      <alignment horizontal="center" vertical="center" shrinkToFit="1"/>
    </xf>
    <xf numFmtId="176" fontId="19" fillId="0" borderId="7" xfId="1" applyNumberFormat="1" applyFont="1" applyBorder="1" applyAlignment="1">
      <alignment horizontal="center" vertical="center" shrinkToFit="1"/>
    </xf>
    <xf numFmtId="176" fontId="19" fillId="0" borderId="21" xfId="1" applyNumberFormat="1" applyFont="1" applyBorder="1" applyAlignment="1">
      <alignment horizontal="center" vertical="center" shrinkToFit="1"/>
    </xf>
    <xf numFmtId="176" fontId="19" fillId="0" borderId="22" xfId="1" applyNumberFormat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shrinkToFit="1"/>
    </xf>
    <xf numFmtId="0" fontId="8" fillId="0" borderId="15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0" fontId="8" fillId="0" borderId="25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26" fillId="0" borderId="4" xfId="1" applyFont="1" applyFill="1" applyBorder="1" applyAlignment="1">
      <alignment horizontal="center" vertical="center" shrinkToFit="1"/>
    </xf>
    <xf numFmtId="0" fontId="21" fillId="0" borderId="0" xfId="1" applyFont="1" applyFill="1" applyAlignment="1">
      <alignment horizontal="left" vertical="center" shrinkToFit="1"/>
    </xf>
    <xf numFmtId="0" fontId="4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26" fillId="0" borderId="4" xfId="1" applyFont="1" applyFill="1" applyBorder="1" applyAlignment="1">
      <alignment horizontal="center" vertical="center" wrapText="1" shrinkToFit="1"/>
    </xf>
    <xf numFmtId="0" fontId="4" fillId="0" borderId="12" xfId="1" applyFont="1" applyBorder="1" applyAlignment="1">
      <alignment horizontal="center" vertical="center" wrapText="1" shrinkToFit="1"/>
    </xf>
    <xf numFmtId="0" fontId="3" fillId="0" borderId="1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22" fillId="3" borderId="12" xfId="1" applyFont="1" applyFill="1" applyBorder="1" applyAlignment="1">
      <alignment horizontal="center" vertical="center"/>
    </xf>
    <xf numFmtId="0" fontId="22" fillId="3" borderId="6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0" fontId="22" fillId="3" borderId="3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 shrinkToFit="1"/>
    </xf>
    <xf numFmtId="0" fontId="15" fillId="3" borderId="6" xfId="1" applyFont="1" applyFill="1" applyBorder="1" applyAlignment="1">
      <alignment horizontal="center" vertical="center" shrinkToFit="1"/>
    </xf>
    <xf numFmtId="0" fontId="15" fillId="3" borderId="13" xfId="1" applyFont="1" applyFill="1" applyBorder="1" applyAlignment="1">
      <alignment horizontal="center" vertical="center" shrinkToFi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 shrinkToFit="1"/>
    </xf>
    <xf numFmtId="0" fontId="12" fillId="3" borderId="1" xfId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 shrinkToFit="1"/>
    </xf>
    <xf numFmtId="0" fontId="22" fillId="3" borderId="2" xfId="1" applyFont="1" applyFill="1" applyBorder="1" applyAlignment="1">
      <alignment horizontal="center" vertical="center" shrinkToFit="1"/>
    </xf>
    <xf numFmtId="0" fontId="22" fillId="3" borderId="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wrapText="1" shrinkToFit="1"/>
    </xf>
    <xf numFmtId="0" fontId="12" fillId="3" borderId="0" xfId="1" applyFont="1" applyFill="1" applyBorder="1" applyAlignment="1">
      <alignment horizontal="center" vertical="center" wrapText="1" shrinkToFit="1"/>
    </xf>
    <xf numFmtId="0" fontId="12" fillId="3" borderId="7" xfId="1" applyFont="1" applyFill="1" applyBorder="1" applyAlignment="1">
      <alignment horizontal="center" vertical="center" wrapText="1" shrinkToFit="1"/>
    </xf>
    <xf numFmtId="0" fontId="12" fillId="3" borderId="21" xfId="1" applyFont="1" applyFill="1" applyBorder="1" applyAlignment="1">
      <alignment horizontal="center" vertical="center" wrapText="1" shrinkToFit="1"/>
    </xf>
    <xf numFmtId="0" fontId="12" fillId="3" borderId="5" xfId="1" applyFont="1" applyFill="1" applyBorder="1" applyAlignment="1">
      <alignment horizontal="center" vertical="center" wrapText="1" shrinkToFit="1"/>
    </xf>
    <xf numFmtId="0" fontId="12" fillId="3" borderId="22" xfId="1" applyFont="1" applyFill="1" applyBorder="1" applyAlignment="1">
      <alignment horizontal="center" vertical="center" wrapText="1" shrinkToFit="1"/>
    </xf>
    <xf numFmtId="0" fontId="12" fillId="3" borderId="0" xfId="1" applyFont="1" applyFill="1" applyBorder="1" applyAlignment="1">
      <alignment horizontal="center" vertical="center" shrinkToFit="1"/>
    </xf>
    <xf numFmtId="0" fontId="12" fillId="3" borderId="7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147112</xdr:colOff>
      <xdr:row>5</xdr:row>
      <xdr:rowOff>281515</xdr:rowOff>
    </xdr:from>
    <xdr:to>
      <xdr:col>5</xdr:col>
      <xdr:colOff>112187</xdr:colOff>
      <xdr:row>5</xdr:row>
      <xdr:rowOff>433915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411695" y="1625598"/>
          <a:ext cx="83290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172536</xdr:colOff>
      <xdr:row>5</xdr:row>
      <xdr:rowOff>11884</xdr:rowOff>
    </xdr:from>
    <xdr:to>
      <xdr:col>9</xdr:col>
      <xdr:colOff>149736</xdr:colOff>
      <xdr:row>5</xdr:row>
      <xdr:rowOff>162167</xdr:rowOff>
    </xdr:to>
    <xdr:sp macro="" textlink="">
      <xdr:nvSpPr>
        <xdr:cNvPr id="4" name="Text Box 18"/>
        <xdr:cNvSpPr txBox="1">
          <a:spLocks noChangeArrowheads="1"/>
        </xdr:cNvSpPr>
      </xdr:nvSpPr>
      <xdr:spPr bwMode="auto">
        <a:xfrm>
          <a:off x="1103869" y="1355967"/>
          <a:ext cx="982617" cy="150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 editAs="oneCell">
    <xdr:from>
      <xdr:col>10</xdr:col>
      <xdr:colOff>139701</xdr:colOff>
      <xdr:row>6</xdr:row>
      <xdr:rowOff>194729</xdr:rowOff>
    </xdr:from>
    <xdr:to>
      <xdr:col>13</xdr:col>
      <xdr:colOff>73026</xdr:colOff>
      <xdr:row>9</xdr:row>
      <xdr:rowOff>21162</xdr:rowOff>
    </xdr:to>
    <xdr:pic>
      <xdr:nvPicPr>
        <xdr:cNvPr id="11" name="図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534" y="2015062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156632</xdr:colOff>
      <xdr:row>10</xdr:row>
      <xdr:rowOff>204254</xdr:rowOff>
    </xdr:from>
    <xdr:to>
      <xdr:col>19</xdr:col>
      <xdr:colOff>89957</xdr:colOff>
      <xdr:row>13</xdr:row>
      <xdr:rowOff>30687</xdr:rowOff>
    </xdr:to>
    <xdr:pic>
      <xdr:nvPicPr>
        <xdr:cNvPr id="12" name="図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965" y="2934754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154516</xdr:colOff>
      <xdr:row>14</xdr:row>
      <xdr:rowOff>204254</xdr:rowOff>
    </xdr:from>
    <xdr:to>
      <xdr:col>25</xdr:col>
      <xdr:colOff>87841</xdr:colOff>
      <xdr:row>17</xdr:row>
      <xdr:rowOff>30688</xdr:rowOff>
    </xdr:to>
    <xdr:pic>
      <xdr:nvPicPr>
        <xdr:cNvPr id="13" name="図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49" y="3844921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174624</xdr:colOff>
      <xdr:row>18</xdr:row>
      <xdr:rowOff>213779</xdr:rowOff>
    </xdr:from>
    <xdr:to>
      <xdr:col>31</xdr:col>
      <xdr:colOff>107949</xdr:colOff>
      <xdr:row>21</xdr:row>
      <xdr:rowOff>40212</xdr:rowOff>
    </xdr:to>
    <xdr:pic>
      <xdr:nvPicPr>
        <xdr:cNvPr id="14" name="図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957" y="4764612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147112</xdr:colOff>
      <xdr:row>29</xdr:row>
      <xdr:rowOff>270932</xdr:rowOff>
    </xdr:from>
    <xdr:to>
      <xdr:col>5</xdr:col>
      <xdr:colOff>112187</xdr:colOff>
      <xdr:row>29</xdr:row>
      <xdr:rowOff>423332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411695" y="6800849"/>
          <a:ext cx="83290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140787</xdr:colOff>
      <xdr:row>29</xdr:row>
      <xdr:rowOff>33049</xdr:rowOff>
    </xdr:from>
    <xdr:to>
      <xdr:col>9</xdr:col>
      <xdr:colOff>117987</xdr:colOff>
      <xdr:row>29</xdr:row>
      <xdr:rowOff>183333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72120" y="6562966"/>
          <a:ext cx="982617" cy="150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oneCellAnchor>
    <xdr:from>
      <xdr:col>10</xdr:col>
      <xdr:colOff>129118</xdr:colOff>
      <xdr:row>30</xdr:row>
      <xdr:rowOff>205312</xdr:rowOff>
    </xdr:from>
    <xdr:ext cx="536575" cy="546100"/>
    <xdr:pic>
      <xdr:nvPicPr>
        <xdr:cNvPr id="31" name="図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1" y="7211479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167215</xdr:colOff>
      <xdr:row>34</xdr:row>
      <xdr:rowOff>214837</xdr:rowOff>
    </xdr:from>
    <xdr:ext cx="536575" cy="546100"/>
    <xdr:pic>
      <xdr:nvPicPr>
        <xdr:cNvPr id="32" name="図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548" y="8131170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133350</xdr:colOff>
      <xdr:row>38</xdr:row>
      <xdr:rowOff>214837</xdr:rowOff>
    </xdr:from>
    <xdr:ext cx="536575" cy="546100"/>
    <xdr:pic>
      <xdr:nvPicPr>
        <xdr:cNvPr id="33" name="図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183" y="9041337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142875</xdr:colOff>
      <xdr:row>42</xdr:row>
      <xdr:rowOff>224362</xdr:rowOff>
    </xdr:from>
    <xdr:ext cx="536575" cy="546100"/>
    <xdr:pic>
      <xdr:nvPicPr>
        <xdr:cNvPr id="34" name="図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0208" y="9961029"/>
          <a:ext cx="53657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1"/>
  <sheetViews>
    <sheetView tabSelected="1" view="pageBreakPreview" topLeftCell="A46" zoomScale="80" zoomScaleNormal="80" zoomScaleSheetLayoutView="80" workbookViewId="0">
      <selection activeCell="BJ70" sqref="BJ70"/>
    </sheetView>
  </sheetViews>
  <sheetFormatPr defaultColWidth="2" defaultRowHeight="13.5" x14ac:dyDescent="0.15"/>
  <cols>
    <col min="1" max="2" width="3.5" style="1" bestFit="1" customWidth="1"/>
    <col min="3" max="58" width="2.625" style="1" customWidth="1"/>
    <col min="59" max="59" width="2" style="1" customWidth="1"/>
    <col min="60" max="256" width="2" style="1"/>
    <col min="257" max="258" width="3.5" style="1" bestFit="1" customWidth="1"/>
    <col min="259" max="314" width="2.625" style="1" customWidth="1"/>
    <col min="315" max="315" width="2" style="1" customWidth="1"/>
    <col min="316" max="512" width="2" style="1"/>
    <col min="513" max="514" width="3.5" style="1" bestFit="1" customWidth="1"/>
    <col min="515" max="570" width="2.625" style="1" customWidth="1"/>
    <col min="571" max="571" width="2" style="1" customWidth="1"/>
    <col min="572" max="768" width="2" style="1"/>
    <col min="769" max="770" width="3.5" style="1" bestFit="1" customWidth="1"/>
    <col min="771" max="826" width="2.625" style="1" customWidth="1"/>
    <col min="827" max="827" width="2" style="1" customWidth="1"/>
    <col min="828" max="1024" width="2" style="1"/>
    <col min="1025" max="1026" width="3.5" style="1" bestFit="1" customWidth="1"/>
    <col min="1027" max="1082" width="2.625" style="1" customWidth="1"/>
    <col min="1083" max="1083" width="2" style="1" customWidth="1"/>
    <col min="1084" max="1280" width="2" style="1"/>
    <col min="1281" max="1282" width="3.5" style="1" bestFit="1" customWidth="1"/>
    <col min="1283" max="1338" width="2.625" style="1" customWidth="1"/>
    <col min="1339" max="1339" width="2" style="1" customWidth="1"/>
    <col min="1340" max="1536" width="2" style="1"/>
    <col min="1537" max="1538" width="3.5" style="1" bestFit="1" customWidth="1"/>
    <col min="1539" max="1594" width="2.625" style="1" customWidth="1"/>
    <col min="1595" max="1595" width="2" style="1" customWidth="1"/>
    <col min="1596" max="1792" width="2" style="1"/>
    <col min="1793" max="1794" width="3.5" style="1" bestFit="1" customWidth="1"/>
    <col min="1795" max="1850" width="2.625" style="1" customWidth="1"/>
    <col min="1851" max="1851" width="2" style="1" customWidth="1"/>
    <col min="1852" max="2048" width="2" style="1"/>
    <col min="2049" max="2050" width="3.5" style="1" bestFit="1" customWidth="1"/>
    <col min="2051" max="2106" width="2.625" style="1" customWidth="1"/>
    <col min="2107" max="2107" width="2" style="1" customWidth="1"/>
    <col min="2108" max="2304" width="2" style="1"/>
    <col min="2305" max="2306" width="3.5" style="1" bestFit="1" customWidth="1"/>
    <col min="2307" max="2362" width="2.625" style="1" customWidth="1"/>
    <col min="2363" max="2363" width="2" style="1" customWidth="1"/>
    <col min="2364" max="2560" width="2" style="1"/>
    <col min="2561" max="2562" width="3.5" style="1" bestFit="1" customWidth="1"/>
    <col min="2563" max="2618" width="2.625" style="1" customWidth="1"/>
    <col min="2619" max="2619" width="2" style="1" customWidth="1"/>
    <col min="2620" max="2816" width="2" style="1"/>
    <col min="2817" max="2818" width="3.5" style="1" bestFit="1" customWidth="1"/>
    <col min="2819" max="2874" width="2.625" style="1" customWidth="1"/>
    <col min="2875" max="2875" width="2" style="1" customWidth="1"/>
    <col min="2876" max="3072" width="2" style="1"/>
    <col min="3073" max="3074" width="3.5" style="1" bestFit="1" customWidth="1"/>
    <col min="3075" max="3130" width="2.625" style="1" customWidth="1"/>
    <col min="3131" max="3131" width="2" style="1" customWidth="1"/>
    <col min="3132" max="3328" width="2" style="1"/>
    <col min="3329" max="3330" width="3.5" style="1" bestFit="1" customWidth="1"/>
    <col min="3331" max="3386" width="2.625" style="1" customWidth="1"/>
    <col min="3387" max="3387" width="2" style="1" customWidth="1"/>
    <col min="3388" max="3584" width="2" style="1"/>
    <col min="3585" max="3586" width="3.5" style="1" bestFit="1" customWidth="1"/>
    <col min="3587" max="3642" width="2.625" style="1" customWidth="1"/>
    <col min="3643" max="3643" width="2" style="1" customWidth="1"/>
    <col min="3644" max="3840" width="2" style="1"/>
    <col min="3841" max="3842" width="3.5" style="1" bestFit="1" customWidth="1"/>
    <col min="3843" max="3898" width="2.625" style="1" customWidth="1"/>
    <col min="3899" max="3899" width="2" style="1" customWidth="1"/>
    <col min="3900" max="4096" width="2" style="1"/>
    <col min="4097" max="4098" width="3.5" style="1" bestFit="1" customWidth="1"/>
    <col min="4099" max="4154" width="2.625" style="1" customWidth="1"/>
    <col min="4155" max="4155" width="2" style="1" customWidth="1"/>
    <col min="4156" max="4352" width="2" style="1"/>
    <col min="4353" max="4354" width="3.5" style="1" bestFit="1" customWidth="1"/>
    <col min="4355" max="4410" width="2.625" style="1" customWidth="1"/>
    <col min="4411" max="4411" width="2" style="1" customWidth="1"/>
    <col min="4412" max="4608" width="2" style="1"/>
    <col min="4609" max="4610" width="3.5" style="1" bestFit="1" customWidth="1"/>
    <col min="4611" max="4666" width="2.625" style="1" customWidth="1"/>
    <col min="4667" max="4667" width="2" style="1" customWidth="1"/>
    <col min="4668" max="4864" width="2" style="1"/>
    <col min="4865" max="4866" width="3.5" style="1" bestFit="1" customWidth="1"/>
    <col min="4867" max="4922" width="2.625" style="1" customWidth="1"/>
    <col min="4923" max="4923" width="2" style="1" customWidth="1"/>
    <col min="4924" max="5120" width="2" style="1"/>
    <col min="5121" max="5122" width="3.5" style="1" bestFit="1" customWidth="1"/>
    <col min="5123" max="5178" width="2.625" style="1" customWidth="1"/>
    <col min="5179" max="5179" width="2" style="1" customWidth="1"/>
    <col min="5180" max="5376" width="2" style="1"/>
    <col min="5377" max="5378" width="3.5" style="1" bestFit="1" customWidth="1"/>
    <col min="5379" max="5434" width="2.625" style="1" customWidth="1"/>
    <col min="5435" max="5435" width="2" style="1" customWidth="1"/>
    <col min="5436" max="5632" width="2" style="1"/>
    <col min="5633" max="5634" width="3.5" style="1" bestFit="1" customWidth="1"/>
    <col min="5635" max="5690" width="2.625" style="1" customWidth="1"/>
    <col min="5691" max="5691" width="2" style="1" customWidth="1"/>
    <col min="5692" max="5888" width="2" style="1"/>
    <col min="5889" max="5890" width="3.5" style="1" bestFit="1" customWidth="1"/>
    <col min="5891" max="5946" width="2.625" style="1" customWidth="1"/>
    <col min="5947" max="5947" width="2" style="1" customWidth="1"/>
    <col min="5948" max="6144" width="2" style="1"/>
    <col min="6145" max="6146" width="3.5" style="1" bestFit="1" customWidth="1"/>
    <col min="6147" max="6202" width="2.625" style="1" customWidth="1"/>
    <col min="6203" max="6203" width="2" style="1" customWidth="1"/>
    <col min="6204" max="6400" width="2" style="1"/>
    <col min="6401" max="6402" width="3.5" style="1" bestFit="1" customWidth="1"/>
    <col min="6403" max="6458" width="2.625" style="1" customWidth="1"/>
    <col min="6459" max="6459" width="2" style="1" customWidth="1"/>
    <col min="6460" max="6656" width="2" style="1"/>
    <col min="6657" max="6658" width="3.5" style="1" bestFit="1" customWidth="1"/>
    <col min="6659" max="6714" width="2.625" style="1" customWidth="1"/>
    <col min="6715" max="6715" width="2" style="1" customWidth="1"/>
    <col min="6716" max="6912" width="2" style="1"/>
    <col min="6913" max="6914" width="3.5" style="1" bestFit="1" customWidth="1"/>
    <col min="6915" max="6970" width="2.625" style="1" customWidth="1"/>
    <col min="6971" max="6971" width="2" style="1" customWidth="1"/>
    <col min="6972" max="7168" width="2" style="1"/>
    <col min="7169" max="7170" width="3.5" style="1" bestFit="1" customWidth="1"/>
    <col min="7171" max="7226" width="2.625" style="1" customWidth="1"/>
    <col min="7227" max="7227" width="2" style="1" customWidth="1"/>
    <col min="7228" max="7424" width="2" style="1"/>
    <col min="7425" max="7426" width="3.5" style="1" bestFit="1" customWidth="1"/>
    <col min="7427" max="7482" width="2.625" style="1" customWidth="1"/>
    <col min="7483" max="7483" width="2" style="1" customWidth="1"/>
    <col min="7484" max="7680" width="2" style="1"/>
    <col min="7681" max="7682" width="3.5" style="1" bestFit="1" customWidth="1"/>
    <col min="7683" max="7738" width="2.625" style="1" customWidth="1"/>
    <col min="7739" max="7739" width="2" style="1" customWidth="1"/>
    <col min="7740" max="7936" width="2" style="1"/>
    <col min="7937" max="7938" width="3.5" style="1" bestFit="1" customWidth="1"/>
    <col min="7939" max="7994" width="2.625" style="1" customWidth="1"/>
    <col min="7995" max="7995" width="2" style="1" customWidth="1"/>
    <col min="7996" max="8192" width="2" style="1"/>
    <col min="8193" max="8194" width="3.5" style="1" bestFit="1" customWidth="1"/>
    <col min="8195" max="8250" width="2.625" style="1" customWidth="1"/>
    <col min="8251" max="8251" width="2" style="1" customWidth="1"/>
    <col min="8252" max="8448" width="2" style="1"/>
    <col min="8449" max="8450" width="3.5" style="1" bestFit="1" customWidth="1"/>
    <col min="8451" max="8506" width="2.625" style="1" customWidth="1"/>
    <col min="8507" max="8507" width="2" style="1" customWidth="1"/>
    <col min="8508" max="8704" width="2" style="1"/>
    <col min="8705" max="8706" width="3.5" style="1" bestFit="1" customWidth="1"/>
    <col min="8707" max="8762" width="2.625" style="1" customWidth="1"/>
    <col min="8763" max="8763" width="2" style="1" customWidth="1"/>
    <col min="8764" max="8960" width="2" style="1"/>
    <col min="8961" max="8962" width="3.5" style="1" bestFit="1" customWidth="1"/>
    <col min="8963" max="9018" width="2.625" style="1" customWidth="1"/>
    <col min="9019" max="9019" width="2" style="1" customWidth="1"/>
    <col min="9020" max="9216" width="2" style="1"/>
    <col min="9217" max="9218" width="3.5" style="1" bestFit="1" customWidth="1"/>
    <col min="9219" max="9274" width="2.625" style="1" customWidth="1"/>
    <col min="9275" max="9275" width="2" style="1" customWidth="1"/>
    <col min="9276" max="9472" width="2" style="1"/>
    <col min="9473" max="9474" width="3.5" style="1" bestFit="1" customWidth="1"/>
    <col min="9475" max="9530" width="2.625" style="1" customWidth="1"/>
    <col min="9531" max="9531" width="2" style="1" customWidth="1"/>
    <col min="9532" max="9728" width="2" style="1"/>
    <col min="9729" max="9730" width="3.5" style="1" bestFit="1" customWidth="1"/>
    <col min="9731" max="9786" width="2.625" style="1" customWidth="1"/>
    <col min="9787" max="9787" width="2" style="1" customWidth="1"/>
    <col min="9788" max="9984" width="2" style="1"/>
    <col min="9985" max="9986" width="3.5" style="1" bestFit="1" customWidth="1"/>
    <col min="9987" max="10042" width="2.625" style="1" customWidth="1"/>
    <col min="10043" max="10043" width="2" style="1" customWidth="1"/>
    <col min="10044" max="10240" width="2" style="1"/>
    <col min="10241" max="10242" width="3.5" style="1" bestFit="1" customWidth="1"/>
    <col min="10243" max="10298" width="2.625" style="1" customWidth="1"/>
    <col min="10299" max="10299" width="2" style="1" customWidth="1"/>
    <col min="10300" max="10496" width="2" style="1"/>
    <col min="10497" max="10498" width="3.5" style="1" bestFit="1" customWidth="1"/>
    <col min="10499" max="10554" width="2.625" style="1" customWidth="1"/>
    <col min="10555" max="10555" width="2" style="1" customWidth="1"/>
    <col min="10556" max="10752" width="2" style="1"/>
    <col min="10753" max="10754" width="3.5" style="1" bestFit="1" customWidth="1"/>
    <col min="10755" max="10810" width="2.625" style="1" customWidth="1"/>
    <col min="10811" max="10811" width="2" style="1" customWidth="1"/>
    <col min="10812" max="11008" width="2" style="1"/>
    <col min="11009" max="11010" width="3.5" style="1" bestFit="1" customWidth="1"/>
    <col min="11011" max="11066" width="2.625" style="1" customWidth="1"/>
    <col min="11067" max="11067" width="2" style="1" customWidth="1"/>
    <col min="11068" max="11264" width="2" style="1"/>
    <col min="11265" max="11266" width="3.5" style="1" bestFit="1" customWidth="1"/>
    <col min="11267" max="11322" width="2.625" style="1" customWidth="1"/>
    <col min="11323" max="11323" width="2" style="1" customWidth="1"/>
    <col min="11324" max="11520" width="2" style="1"/>
    <col min="11521" max="11522" width="3.5" style="1" bestFit="1" customWidth="1"/>
    <col min="11523" max="11578" width="2.625" style="1" customWidth="1"/>
    <col min="11579" max="11579" width="2" style="1" customWidth="1"/>
    <col min="11580" max="11776" width="2" style="1"/>
    <col min="11777" max="11778" width="3.5" style="1" bestFit="1" customWidth="1"/>
    <col min="11779" max="11834" width="2.625" style="1" customWidth="1"/>
    <col min="11835" max="11835" width="2" style="1" customWidth="1"/>
    <col min="11836" max="12032" width="2" style="1"/>
    <col min="12033" max="12034" width="3.5" style="1" bestFit="1" customWidth="1"/>
    <col min="12035" max="12090" width="2.625" style="1" customWidth="1"/>
    <col min="12091" max="12091" width="2" style="1" customWidth="1"/>
    <col min="12092" max="12288" width="2" style="1"/>
    <col min="12289" max="12290" width="3.5" style="1" bestFit="1" customWidth="1"/>
    <col min="12291" max="12346" width="2.625" style="1" customWidth="1"/>
    <col min="12347" max="12347" width="2" style="1" customWidth="1"/>
    <col min="12348" max="12544" width="2" style="1"/>
    <col min="12545" max="12546" width="3.5" style="1" bestFit="1" customWidth="1"/>
    <col min="12547" max="12602" width="2.625" style="1" customWidth="1"/>
    <col min="12603" max="12603" width="2" style="1" customWidth="1"/>
    <col min="12604" max="12800" width="2" style="1"/>
    <col min="12801" max="12802" width="3.5" style="1" bestFit="1" customWidth="1"/>
    <col min="12803" max="12858" width="2.625" style="1" customWidth="1"/>
    <col min="12859" max="12859" width="2" style="1" customWidth="1"/>
    <col min="12860" max="13056" width="2" style="1"/>
    <col min="13057" max="13058" width="3.5" style="1" bestFit="1" customWidth="1"/>
    <col min="13059" max="13114" width="2.625" style="1" customWidth="1"/>
    <col min="13115" max="13115" width="2" style="1" customWidth="1"/>
    <col min="13116" max="13312" width="2" style="1"/>
    <col min="13313" max="13314" width="3.5" style="1" bestFit="1" customWidth="1"/>
    <col min="13315" max="13370" width="2.625" style="1" customWidth="1"/>
    <col min="13371" max="13371" width="2" style="1" customWidth="1"/>
    <col min="13372" max="13568" width="2" style="1"/>
    <col min="13569" max="13570" width="3.5" style="1" bestFit="1" customWidth="1"/>
    <col min="13571" max="13626" width="2.625" style="1" customWidth="1"/>
    <col min="13627" max="13627" width="2" style="1" customWidth="1"/>
    <col min="13628" max="13824" width="2" style="1"/>
    <col min="13825" max="13826" width="3.5" style="1" bestFit="1" customWidth="1"/>
    <col min="13827" max="13882" width="2.625" style="1" customWidth="1"/>
    <col min="13883" max="13883" width="2" style="1" customWidth="1"/>
    <col min="13884" max="14080" width="2" style="1"/>
    <col min="14081" max="14082" width="3.5" style="1" bestFit="1" customWidth="1"/>
    <col min="14083" max="14138" width="2.625" style="1" customWidth="1"/>
    <col min="14139" max="14139" width="2" style="1" customWidth="1"/>
    <col min="14140" max="14336" width="2" style="1"/>
    <col min="14337" max="14338" width="3.5" style="1" bestFit="1" customWidth="1"/>
    <col min="14339" max="14394" width="2.625" style="1" customWidth="1"/>
    <col min="14395" max="14395" width="2" style="1" customWidth="1"/>
    <col min="14396" max="14592" width="2" style="1"/>
    <col min="14593" max="14594" width="3.5" style="1" bestFit="1" customWidth="1"/>
    <col min="14595" max="14650" width="2.625" style="1" customWidth="1"/>
    <col min="14651" max="14651" width="2" style="1" customWidth="1"/>
    <col min="14652" max="14848" width="2" style="1"/>
    <col min="14849" max="14850" width="3.5" style="1" bestFit="1" customWidth="1"/>
    <col min="14851" max="14906" width="2.625" style="1" customWidth="1"/>
    <col min="14907" max="14907" width="2" style="1" customWidth="1"/>
    <col min="14908" max="15104" width="2" style="1"/>
    <col min="15105" max="15106" width="3.5" style="1" bestFit="1" customWidth="1"/>
    <col min="15107" max="15162" width="2.625" style="1" customWidth="1"/>
    <col min="15163" max="15163" width="2" style="1" customWidth="1"/>
    <col min="15164" max="15360" width="2" style="1"/>
    <col min="15361" max="15362" width="3.5" style="1" bestFit="1" customWidth="1"/>
    <col min="15363" max="15418" width="2.625" style="1" customWidth="1"/>
    <col min="15419" max="15419" width="2" style="1" customWidth="1"/>
    <col min="15420" max="15616" width="2" style="1"/>
    <col min="15617" max="15618" width="3.5" style="1" bestFit="1" customWidth="1"/>
    <col min="15619" max="15674" width="2.625" style="1" customWidth="1"/>
    <col min="15675" max="15675" width="2" style="1" customWidth="1"/>
    <col min="15676" max="15872" width="2" style="1"/>
    <col min="15873" max="15874" width="3.5" style="1" bestFit="1" customWidth="1"/>
    <col min="15875" max="15930" width="2.625" style="1" customWidth="1"/>
    <col min="15931" max="15931" width="2" style="1" customWidth="1"/>
    <col min="15932" max="16128" width="2" style="1"/>
    <col min="16129" max="16130" width="3.5" style="1" bestFit="1" customWidth="1"/>
    <col min="16131" max="16186" width="2.625" style="1" customWidth="1"/>
    <col min="16187" max="16187" width="2" style="1" customWidth="1"/>
    <col min="16188" max="16384" width="2" style="1"/>
  </cols>
  <sheetData>
    <row r="1" spans="1:65" ht="24" customHeight="1" x14ac:dyDescent="0.15">
      <c r="C1" s="49" t="s">
        <v>38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26"/>
      <c r="BB1" s="26"/>
      <c r="BC1" s="26"/>
      <c r="BD1" s="26"/>
      <c r="BE1" s="26"/>
      <c r="BF1" s="26"/>
      <c r="BG1" s="2"/>
      <c r="BH1" s="2"/>
      <c r="BI1" s="2"/>
      <c r="BJ1" s="2"/>
      <c r="BK1" s="2"/>
      <c r="BL1" s="2"/>
    </row>
    <row r="2" spans="1:65" ht="21" customHeight="1" x14ac:dyDescent="0.15">
      <c r="Q2" s="3"/>
      <c r="R2" s="3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2"/>
      <c r="BI2" s="2"/>
      <c r="BJ2" s="2"/>
      <c r="BK2" s="2"/>
      <c r="BL2" s="2"/>
      <c r="BM2" s="2"/>
    </row>
    <row r="3" spans="1:65" ht="21" customHeight="1" x14ac:dyDescent="0.15">
      <c r="C3" s="37" t="s">
        <v>13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6" t="s">
        <v>39</v>
      </c>
      <c r="R3" s="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2"/>
      <c r="BI3" s="2"/>
      <c r="BJ3" s="2"/>
      <c r="BK3" s="2"/>
      <c r="BL3" s="2"/>
      <c r="BM3" s="2"/>
    </row>
    <row r="4" spans="1:65" ht="21" customHeight="1" x14ac:dyDescent="0.15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"/>
      <c r="R4" s="3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2"/>
      <c r="BI4" s="2"/>
      <c r="BJ4" s="2"/>
      <c r="BK4" s="2"/>
      <c r="BL4" s="2"/>
      <c r="BM4" s="2"/>
    </row>
    <row r="5" spans="1:65" ht="19.5" customHeight="1" x14ac:dyDescent="0.15">
      <c r="C5" s="30" t="s">
        <v>14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57"/>
      <c r="AO5" s="57"/>
      <c r="AP5" s="57"/>
      <c r="AQ5" s="57"/>
      <c r="AR5" s="58"/>
      <c r="AS5" s="58"/>
      <c r="AT5" s="58"/>
      <c r="AU5" s="58"/>
      <c r="AV5" s="58"/>
      <c r="AW5" s="58"/>
      <c r="AX5" s="6"/>
      <c r="AY5" s="6"/>
      <c r="AZ5" s="6"/>
      <c r="BA5" s="6"/>
      <c r="BB5" s="6"/>
      <c r="BC5" s="6"/>
      <c r="BD5" s="6"/>
      <c r="BE5" s="6"/>
      <c r="BF5" s="6"/>
    </row>
    <row r="6" spans="1:65" ht="37.5" customHeight="1" x14ac:dyDescent="0.15">
      <c r="C6" s="59"/>
      <c r="D6" s="60"/>
      <c r="E6" s="60"/>
      <c r="F6" s="60"/>
      <c r="G6" s="60"/>
      <c r="H6" s="60"/>
      <c r="I6" s="61"/>
      <c r="J6" s="62" t="s">
        <v>41</v>
      </c>
      <c r="K6" s="63"/>
      <c r="L6" s="63"/>
      <c r="M6" s="63"/>
      <c r="N6" s="63"/>
      <c r="O6" s="64"/>
      <c r="P6" s="65" t="s">
        <v>42</v>
      </c>
      <c r="Q6" s="63"/>
      <c r="R6" s="63"/>
      <c r="S6" s="63"/>
      <c r="T6" s="63"/>
      <c r="U6" s="64"/>
      <c r="V6" s="62" t="s">
        <v>43</v>
      </c>
      <c r="W6" s="63"/>
      <c r="X6" s="63"/>
      <c r="Y6" s="63"/>
      <c r="Z6" s="63"/>
      <c r="AA6" s="64"/>
      <c r="AB6" s="62" t="s">
        <v>44</v>
      </c>
      <c r="AC6" s="63"/>
      <c r="AD6" s="63"/>
      <c r="AE6" s="63"/>
      <c r="AF6" s="63"/>
      <c r="AG6" s="64"/>
      <c r="AH6" s="66" t="s">
        <v>1</v>
      </c>
      <c r="AI6" s="67"/>
      <c r="AJ6" s="50" t="s">
        <v>2</v>
      </c>
      <c r="AK6" s="51"/>
      <c r="AL6" s="50" t="s">
        <v>3</v>
      </c>
      <c r="AM6" s="51"/>
      <c r="AN6" s="50" t="s">
        <v>4</v>
      </c>
      <c r="AO6" s="51"/>
      <c r="AP6" s="50" t="s">
        <v>5</v>
      </c>
      <c r="AQ6" s="51"/>
      <c r="AR6" s="50" t="s">
        <v>6</v>
      </c>
      <c r="AS6" s="51"/>
      <c r="AT6" s="50" t="s">
        <v>7</v>
      </c>
      <c r="AU6" s="51"/>
      <c r="AV6" s="52" t="s">
        <v>8</v>
      </c>
      <c r="AW6" s="53"/>
      <c r="AX6" s="54" t="s">
        <v>9</v>
      </c>
      <c r="AY6" s="55"/>
      <c r="AZ6" s="56"/>
    </row>
    <row r="7" spans="1:65" ht="27" customHeight="1" x14ac:dyDescent="0.15">
      <c r="A7" s="113">
        <f>AX7</f>
        <v>2</v>
      </c>
      <c r="B7" s="114">
        <v>1</v>
      </c>
      <c r="C7" s="39" t="s">
        <v>0</v>
      </c>
      <c r="D7" s="40"/>
      <c r="E7" s="40"/>
      <c r="F7" s="40"/>
      <c r="G7" s="40"/>
      <c r="H7" s="40"/>
      <c r="I7" s="41"/>
      <c r="J7" s="100"/>
      <c r="K7" s="101"/>
      <c r="L7" s="101"/>
      <c r="M7" s="101"/>
      <c r="N7" s="101"/>
      <c r="O7" s="102"/>
      <c r="P7" s="91" t="s">
        <v>50</v>
      </c>
      <c r="Q7" s="92"/>
      <c r="R7" s="92"/>
      <c r="S7" s="92"/>
      <c r="T7" s="92"/>
      <c r="U7" s="93"/>
      <c r="V7" s="91" t="s">
        <v>60</v>
      </c>
      <c r="W7" s="92"/>
      <c r="X7" s="92"/>
      <c r="Y7" s="92"/>
      <c r="Z7" s="92"/>
      <c r="AA7" s="93"/>
      <c r="AB7" s="91" t="s">
        <v>51</v>
      </c>
      <c r="AC7" s="92"/>
      <c r="AD7" s="92"/>
      <c r="AE7" s="92"/>
      <c r="AF7" s="92"/>
      <c r="AG7" s="93"/>
      <c r="AH7" s="94">
        <f>SUM(AJ7:AN10)</f>
        <v>3</v>
      </c>
      <c r="AI7" s="95"/>
      <c r="AJ7" s="68">
        <f>COUNTIF(J7:AG7,"○")</f>
        <v>2</v>
      </c>
      <c r="AK7" s="69"/>
      <c r="AL7" s="68">
        <f>COUNTIF(J7:AG7,"△")</f>
        <v>0</v>
      </c>
      <c r="AM7" s="69"/>
      <c r="AN7" s="68">
        <f>COUNTIF(J7:AG7,"●")</f>
        <v>1</v>
      </c>
      <c r="AO7" s="69"/>
      <c r="AP7" s="68">
        <f>AJ7*3+AL7*1</f>
        <v>6</v>
      </c>
      <c r="AQ7" s="69"/>
      <c r="AR7" s="68">
        <f>SUM(J10,P10,V10,AB10,)</f>
        <v>14</v>
      </c>
      <c r="AS7" s="69"/>
      <c r="AT7" s="68">
        <f>SUM(N10,T10,Z10,AF10)</f>
        <v>10</v>
      </c>
      <c r="AU7" s="69"/>
      <c r="AV7" s="74">
        <f>AR7-AT7</f>
        <v>4</v>
      </c>
      <c r="AW7" s="75"/>
      <c r="AX7" s="80">
        <f>IF(ISBLANK(B7),"",RANK(BA7,$BA$7:$BA$22) )</f>
        <v>2</v>
      </c>
      <c r="AY7" s="81"/>
      <c r="AZ7" s="82"/>
      <c r="BA7" s="83">
        <f>AP7*10000+AV7*100+AR7</f>
        <v>60414</v>
      </c>
    </row>
    <row r="8" spans="1:65" ht="15" customHeight="1" x14ac:dyDescent="0.15">
      <c r="A8" s="113"/>
      <c r="B8" s="114"/>
      <c r="C8" s="42" t="s">
        <v>41</v>
      </c>
      <c r="D8" s="43"/>
      <c r="E8" s="43"/>
      <c r="F8" s="43"/>
      <c r="G8" s="43"/>
      <c r="H8" s="43"/>
      <c r="I8" s="44"/>
      <c r="J8" s="84"/>
      <c r="K8" s="85"/>
      <c r="L8" s="28"/>
      <c r="M8" s="28"/>
      <c r="N8" s="85"/>
      <c r="O8" s="86"/>
      <c r="P8" s="87">
        <v>0</v>
      </c>
      <c r="Q8" s="88"/>
      <c r="R8" s="89" t="s">
        <v>10</v>
      </c>
      <c r="S8" s="89"/>
      <c r="T8" s="88">
        <v>3</v>
      </c>
      <c r="U8" s="90"/>
      <c r="V8" s="87">
        <v>1</v>
      </c>
      <c r="W8" s="88"/>
      <c r="X8" s="89" t="s">
        <v>10</v>
      </c>
      <c r="Y8" s="89"/>
      <c r="Z8" s="88">
        <v>1</v>
      </c>
      <c r="AA8" s="90"/>
      <c r="AB8" s="87">
        <v>5</v>
      </c>
      <c r="AC8" s="88"/>
      <c r="AD8" s="89" t="s">
        <v>10</v>
      </c>
      <c r="AE8" s="89"/>
      <c r="AF8" s="88">
        <v>1</v>
      </c>
      <c r="AG8" s="90"/>
      <c r="AH8" s="96"/>
      <c r="AI8" s="97"/>
      <c r="AJ8" s="70"/>
      <c r="AK8" s="71"/>
      <c r="AL8" s="70"/>
      <c r="AM8" s="71"/>
      <c r="AN8" s="70"/>
      <c r="AO8" s="71"/>
      <c r="AP8" s="70"/>
      <c r="AQ8" s="71"/>
      <c r="AR8" s="70"/>
      <c r="AS8" s="71"/>
      <c r="AT8" s="70"/>
      <c r="AU8" s="71"/>
      <c r="AV8" s="76"/>
      <c r="AW8" s="77"/>
      <c r="AX8" s="80"/>
      <c r="AY8" s="81"/>
      <c r="AZ8" s="82"/>
      <c r="BA8" s="83"/>
    </row>
    <row r="9" spans="1:65" ht="15" customHeight="1" x14ac:dyDescent="0.15">
      <c r="A9" s="113"/>
      <c r="B9" s="114"/>
      <c r="C9" s="45"/>
      <c r="D9" s="43"/>
      <c r="E9" s="43"/>
      <c r="F9" s="43"/>
      <c r="G9" s="43"/>
      <c r="H9" s="43"/>
      <c r="I9" s="44"/>
      <c r="J9" s="84"/>
      <c r="K9" s="85"/>
      <c r="L9" s="28"/>
      <c r="M9" s="28"/>
      <c r="N9" s="85"/>
      <c r="O9" s="86"/>
      <c r="P9" s="105">
        <v>1</v>
      </c>
      <c r="Q9" s="103"/>
      <c r="R9" s="89" t="s">
        <v>11</v>
      </c>
      <c r="S9" s="89"/>
      <c r="T9" s="103">
        <v>4</v>
      </c>
      <c r="U9" s="104"/>
      <c r="V9" s="105">
        <v>2</v>
      </c>
      <c r="W9" s="103"/>
      <c r="X9" s="89" t="s">
        <v>11</v>
      </c>
      <c r="Y9" s="89"/>
      <c r="Z9" s="103">
        <v>1</v>
      </c>
      <c r="AA9" s="104"/>
      <c r="AB9" s="105">
        <v>5</v>
      </c>
      <c r="AC9" s="103"/>
      <c r="AD9" s="89" t="s">
        <v>11</v>
      </c>
      <c r="AE9" s="89"/>
      <c r="AF9" s="103">
        <v>0</v>
      </c>
      <c r="AG9" s="104"/>
      <c r="AH9" s="96"/>
      <c r="AI9" s="97"/>
      <c r="AJ9" s="70"/>
      <c r="AK9" s="71"/>
      <c r="AL9" s="70"/>
      <c r="AM9" s="71"/>
      <c r="AN9" s="70"/>
      <c r="AO9" s="71"/>
      <c r="AP9" s="70"/>
      <c r="AQ9" s="71"/>
      <c r="AR9" s="70"/>
      <c r="AS9" s="71"/>
      <c r="AT9" s="70"/>
      <c r="AU9" s="71"/>
      <c r="AV9" s="76"/>
      <c r="AW9" s="77"/>
      <c r="AX9" s="80"/>
      <c r="AY9" s="81"/>
      <c r="AZ9" s="82"/>
      <c r="BA9" s="83"/>
    </row>
    <row r="10" spans="1:65" ht="15" customHeight="1" x14ac:dyDescent="0.15">
      <c r="A10" s="113"/>
      <c r="B10" s="114"/>
      <c r="C10" s="46"/>
      <c r="D10" s="47"/>
      <c r="E10" s="47"/>
      <c r="F10" s="47"/>
      <c r="G10" s="47"/>
      <c r="H10" s="47"/>
      <c r="I10" s="48"/>
      <c r="J10" s="106"/>
      <c r="K10" s="107"/>
      <c r="L10" s="29"/>
      <c r="M10" s="29"/>
      <c r="N10" s="107"/>
      <c r="O10" s="108"/>
      <c r="P10" s="109">
        <f>IF(ISBLANK(P7),"",SUM(P8:P9))</f>
        <v>1</v>
      </c>
      <c r="Q10" s="110"/>
      <c r="R10" s="111" t="s">
        <v>12</v>
      </c>
      <c r="S10" s="111"/>
      <c r="T10" s="110">
        <f>IF(ISBLANK(P7),"",SUM(T8:T9))</f>
        <v>7</v>
      </c>
      <c r="U10" s="112"/>
      <c r="V10" s="109">
        <f>IF(ISBLANK(V7),"",SUM(V8:V9))</f>
        <v>3</v>
      </c>
      <c r="W10" s="110"/>
      <c r="X10" s="111" t="s">
        <v>12</v>
      </c>
      <c r="Y10" s="111"/>
      <c r="Z10" s="110">
        <f>IF(ISBLANK(V7),"",SUM(Z8:Z9))</f>
        <v>2</v>
      </c>
      <c r="AA10" s="112"/>
      <c r="AB10" s="109">
        <f>IF(ISBLANK(AB7),"",SUM(AB8:AB9))</f>
        <v>10</v>
      </c>
      <c r="AC10" s="110"/>
      <c r="AD10" s="111" t="s">
        <v>12</v>
      </c>
      <c r="AE10" s="111"/>
      <c r="AF10" s="110">
        <f>IF(ISBLANK(AB7),"",SUM(AF8:AF9))</f>
        <v>1</v>
      </c>
      <c r="AG10" s="112"/>
      <c r="AH10" s="98"/>
      <c r="AI10" s="99"/>
      <c r="AJ10" s="72"/>
      <c r="AK10" s="73"/>
      <c r="AL10" s="72"/>
      <c r="AM10" s="73"/>
      <c r="AN10" s="72"/>
      <c r="AO10" s="73"/>
      <c r="AP10" s="72"/>
      <c r="AQ10" s="73"/>
      <c r="AR10" s="72"/>
      <c r="AS10" s="73"/>
      <c r="AT10" s="72"/>
      <c r="AU10" s="73"/>
      <c r="AV10" s="78"/>
      <c r="AW10" s="79"/>
      <c r="AX10" s="80"/>
      <c r="AY10" s="81"/>
      <c r="AZ10" s="82"/>
      <c r="BA10" s="83"/>
    </row>
    <row r="11" spans="1:65" ht="27" customHeight="1" x14ac:dyDescent="0.15">
      <c r="A11" s="113">
        <f>AX11</f>
        <v>1</v>
      </c>
      <c r="B11" s="114">
        <v>2</v>
      </c>
      <c r="C11" s="39" t="s">
        <v>34</v>
      </c>
      <c r="D11" s="40"/>
      <c r="E11" s="40"/>
      <c r="F11" s="40"/>
      <c r="G11" s="40"/>
      <c r="H11" s="40"/>
      <c r="I11" s="41"/>
      <c r="J11" s="91" t="s">
        <v>51</v>
      </c>
      <c r="K11" s="92"/>
      <c r="L11" s="92"/>
      <c r="M11" s="92"/>
      <c r="N11" s="92"/>
      <c r="O11" s="93"/>
      <c r="P11" s="100"/>
      <c r="Q11" s="101"/>
      <c r="R11" s="101"/>
      <c r="S11" s="101"/>
      <c r="T11" s="101"/>
      <c r="U11" s="102"/>
      <c r="V11" s="91" t="s">
        <v>52</v>
      </c>
      <c r="W11" s="92"/>
      <c r="X11" s="92"/>
      <c r="Y11" s="92"/>
      <c r="Z11" s="92"/>
      <c r="AA11" s="93"/>
      <c r="AB11" s="100" t="s">
        <v>60</v>
      </c>
      <c r="AC11" s="101"/>
      <c r="AD11" s="101"/>
      <c r="AE11" s="101"/>
      <c r="AF11" s="101"/>
      <c r="AG11" s="102"/>
      <c r="AH11" s="94">
        <f>SUM(AJ11:AN14)</f>
        <v>3</v>
      </c>
      <c r="AI11" s="95"/>
      <c r="AJ11" s="68">
        <f>COUNTIF(J11:AG11,"○")</f>
        <v>3</v>
      </c>
      <c r="AK11" s="69"/>
      <c r="AL11" s="68">
        <f>COUNTIF(J11:AG11,"△")</f>
        <v>0</v>
      </c>
      <c r="AM11" s="69"/>
      <c r="AN11" s="68">
        <f>COUNTIF(J11:AG11,"●")</f>
        <v>0</v>
      </c>
      <c r="AO11" s="69"/>
      <c r="AP11" s="68">
        <f>AJ11*3+AL11*1</f>
        <v>9</v>
      </c>
      <c r="AQ11" s="69"/>
      <c r="AR11" s="68">
        <f>SUM(J14,P14,V14,AB14,)</f>
        <v>31</v>
      </c>
      <c r="AS11" s="69"/>
      <c r="AT11" s="68">
        <f>SUM(N14,T14,Z14,AF14)</f>
        <v>1</v>
      </c>
      <c r="AU11" s="69"/>
      <c r="AV11" s="74">
        <f>AR11-AT11</f>
        <v>30</v>
      </c>
      <c r="AW11" s="75"/>
      <c r="AX11" s="115">
        <f>IF(ISBLANK(B11),"",RANK(BA11,$BA$7:$BA$22) )</f>
        <v>1</v>
      </c>
      <c r="AY11" s="116"/>
      <c r="AZ11" s="117"/>
      <c r="BA11" s="83">
        <f>AP11*10000+AV11*100+AR11</f>
        <v>93031</v>
      </c>
    </row>
    <row r="12" spans="1:65" ht="15" customHeight="1" x14ac:dyDescent="0.15">
      <c r="A12" s="113"/>
      <c r="B12" s="114"/>
      <c r="C12" s="42" t="s">
        <v>42</v>
      </c>
      <c r="D12" s="43"/>
      <c r="E12" s="43"/>
      <c r="F12" s="43"/>
      <c r="G12" s="43"/>
      <c r="H12" s="43"/>
      <c r="I12" s="44"/>
      <c r="J12" s="87">
        <f>IF(ISBLANK(J11),"",T8)</f>
        <v>3</v>
      </c>
      <c r="K12" s="88"/>
      <c r="L12" s="89" t="s">
        <v>10</v>
      </c>
      <c r="M12" s="89"/>
      <c r="N12" s="88">
        <f>IF(ISBLANK(J11),"",P8)</f>
        <v>0</v>
      </c>
      <c r="O12" s="90"/>
      <c r="P12" s="84"/>
      <c r="Q12" s="85"/>
      <c r="R12" s="85"/>
      <c r="S12" s="85"/>
      <c r="T12" s="85"/>
      <c r="U12" s="86"/>
      <c r="V12" s="87">
        <v>2</v>
      </c>
      <c r="W12" s="88"/>
      <c r="X12" s="89" t="s">
        <v>10</v>
      </c>
      <c r="Y12" s="89"/>
      <c r="Z12" s="88">
        <v>0</v>
      </c>
      <c r="AA12" s="90"/>
      <c r="AB12" s="124">
        <v>9</v>
      </c>
      <c r="AC12" s="125"/>
      <c r="AD12" s="85" t="s">
        <v>10</v>
      </c>
      <c r="AE12" s="85"/>
      <c r="AF12" s="125">
        <v>0</v>
      </c>
      <c r="AG12" s="126"/>
      <c r="AH12" s="96"/>
      <c r="AI12" s="97"/>
      <c r="AJ12" s="70"/>
      <c r="AK12" s="71"/>
      <c r="AL12" s="70"/>
      <c r="AM12" s="71"/>
      <c r="AN12" s="70"/>
      <c r="AO12" s="71"/>
      <c r="AP12" s="70"/>
      <c r="AQ12" s="71"/>
      <c r="AR12" s="70"/>
      <c r="AS12" s="71"/>
      <c r="AT12" s="70"/>
      <c r="AU12" s="71"/>
      <c r="AV12" s="76"/>
      <c r="AW12" s="77"/>
      <c r="AX12" s="118"/>
      <c r="AY12" s="119"/>
      <c r="AZ12" s="120"/>
      <c r="BA12" s="83"/>
    </row>
    <row r="13" spans="1:65" ht="15" customHeight="1" x14ac:dyDescent="0.15">
      <c r="A13" s="113"/>
      <c r="B13" s="114"/>
      <c r="C13" s="45"/>
      <c r="D13" s="43"/>
      <c r="E13" s="43"/>
      <c r="F13" s="43"/>
      <c r="G13" s="43"/>
      <c r="H13" s="43"/>
      <c r="I13" s="44"/>
      <c r="J13" s="105">
        <f>IF(ISBLANK(J11),"",T9)</f>
        <v>4</v>
      </c>
      <c r="K13" s="103"/>
      <c r="L13" s="89" t="s">
        <v>11</v>
      </c>
      <c r="M13" s="89"/>
      <c r="N13" s="103">
        <f>IF(ISBLANK(J11),"",P9)</f>
        <v>1</v>
      </c>
      <c r="O13" s="104"/>
      <c r="P13" s="84"/>
      <c r="Q13" s="85"/>
      <c r="R13" s="85"/>
      <c r="S13" s="85"/>
      <c r="T13" s="85"/>
      <c r="U13" s="86"/>
      <c r="V13" s="105">
        <v>4</v>
      </c>
      <c r="W13" s="103"/>
      <c r="X13" s="89" t="s">
        <v>11</v>
      </c>
      <c r="Y13" s="89"/>
      <c r="Z13" s="103">
        <v>0</v>
      </c>
      <c r="AA13" s="104"/>
      <c r="AB13" s="131">
        <v>9</v>
      </c>
      <c r="AC13" s="132"/>
      <c r="AD13" s="85" t="s">
        <v>11</v>
      </c>
      <c r="AE13" s="85"/>
      <c r="AF13" s="132">
        <v>0</v>
      </c>
      <c r="AG13" s="133"/>
      <c r="AH13" s="96"/>
      <c r="AI13" s="97"/>
      <c r="AJ13" s="70"/>
      <c r="AK13" s="71"/>
      <c r="AL13" s="70"/>
      <c r="AM13" s="71"/>
      <c r="AN13" s="70"/>
      <c r="AO13" s="71"/>
      <c r="AP13" s="70"/>
      <c r="AQ13" s="71"/>
      <c r="AR13" s="70"/>
      <c r="AS13" s="71"/>
      <c r="AT13" s="70"/>
      <c r="AU13" s="71"/>
      <c r="AV13" s="76"/>
      <c r="AW13" s="77"/>
      <c r="AX13" s="118"/>
      <c r="AY13" s="119"/>
      <c r="AZ13" s="120"/>
      <c r="BA13" s="83"/>
    </row>
    <row r="14" spans="1:65" ht="15" customHeight="1" x14ac:dyDescent="0.15">
      <c r="A14" s="113"/>
      <c r="B14" s="114"/>
      <c r="C14" s="46"/>
      <c r="D14" s="47"/>
      <c r="E14" s="47"/>
      <c r="F14" s="47"/>
      <c r="G14" s="47"/>
      <c r="H14" s="47"/>
      <c r="I14" s="48"/>
      <c r="J14" s="109">
        <f>IF(ISBLANK(J11),"",SUM(J12:J13))</f>
        <v>7</v>
      </c>
      <c r="K14" s="110"/>
      <c r="L14" s="111" t="s">
        <v>12</v>
      </c>
      <c r="M14" s="111"/>
      <c r="N14" s="110">
        <f>IF(ISBLANK(J11),"",SUM(N12:O13))</f>
        <v>1</v>
      </c>
      <c r="O14" s="112"/>
      <c r="P14" s="106"/>
      <c r="Q14" s="107"/>
      <c r="R14" s="107"/>
      <c r="S14" s="107"/>
      <c r="T14" s="107"/>
      <c r="U14" s="108"/>
      <c r="V14" s="109">
        <f>IF(ISBLANK(V11),"",SUM(V12:V13))</f>
        <v>6</v>
      </c>
      <c r="W14" s="110"/>
      <c r="X14" s="111" t="s">
        <v>12</v>
      </c>
      <c r="Y14" s="111"/>
      <c r="Z14" s="110">
        <f>IF(ISBLANK(V11),"",SUM(Z12:Z13))</f>
        <v>0</v>
      </c>
      <c r="AA14" s="112"/>
      <c r="AB14" s="127">
        <f>IF(ISBLANK(AB11),"",SUM(AB12:AB13))</f>
        <v>18</v>
      </c>
      <c r="AC14" s="128"/>
      <c r="AD14" s="129" t="s">
        <v>12</v>
      </c>
      <c r="AE14" s="129"/>
      <c r="AF14" s="128">
        <f>IF(ISBLANK(AB11),"",SUM(AF12:AF13))</f>
        <v>0</v>
      </c>
      <c r="AG14" s="130"/>
      <c r="AH14" s="98"/>
      <c r="AI14" s="99"/>
      <c r="AJ14" s="72"/>
      <c r="AK14" s="73"/>
      <c r="AL14" s="72"/>
      <c r="AM14" s="73"/>
      <c r="AN14" s="72"/>
      <c r="AO14" s="73"/>
      <c r="AP14" s="72"/>
      <c r="AQ14" s="73"/>
      <c r="AR14" s="72"/>
      <c r="AS14" s="73"/>
      <c r="AT14" s="72"/>
      <c r="AU14" s="73"/>
      <c r="AV14" s="78"/>
      <c r="AW14" s="79"/>
      <c r="AX14" s="121"/>
      <c r="AY14" s="122"/>
      <c r="AZ14" s="123"/>
      <c r="BA14" s="83"/>
    </row>
    <row r="15" spans="1:65" ht="26.25" customHeight="1" x14ac:dyDescent="0.15">
      <c r="A15" s="113">
        <f>AX15</f>
        <v>3</v>
      </c>
      <c r="B15" s="114">
        <v>3</v>
      </c>
      <c r="C15" s="39" t="s">
        <v>35</v>
      </c>
      <c r="D15" s="40"/>
      <c r="E15" s="40"/>
      <c r="F15" s="40"/>
      <c r="G15" s="40"/>
      <c r="H15" s="40"/>
      <c r="I15" s="41"/>
      <c r="J15" s="91" t="s">
        <v>61</v>
      </c>
      <c r="K15" s="92"/>
      <c r="L15" s="92"/>
      <c r="M15" s="92"/>
      <c r="N15" s="92"/>
      <c r="O15" s="93"/>
      <c r="P15" s="91" t="s">
        <v>53</v>
      </c>
      <c r="Q15" s="92"/>
      <c r="R15" s="92"/>
      <c r="S15" s="92"/>
      <c r="T15" s="92"/>
      <c r="U15" s="93"/>
      <c r="V15" s="100"/>
      <c r="W15" s="101"/>
      <c r="X15" s="101"/>
      <c r="Y15" s="101"/>
      <c r="Z15" s="101"/>
      <c r="AA15" s="102"/>
      <c r="AB15" s="100" t="s">
        <v>52</v>
      </c>
      <c r="AC15" s="101"/>
      <c r="AD15" s="101"/>
      <c r="AE15" s="101"/>
      <c r="AF15" s="101"/>
      <c r="AG15" s="102"/>
      <c r="AH15" s="94">
        <f>SUM(AJ15:AN18)</f>
        <v>3</v>
      </c>
      <c r="AI15" s="95"/>
      <c r="AJ15" s="68">
        <f>COUNTIF(J15:AG15,"○")</f>
        <v>1</v>
      </c>
      <c r="AK15" s="69"/>
      <c r="AL15" s="68">
        <f>COUNTIF(J15:AG15,"△")</f>
        <v>0</v>
      </c>
      <c r="AM15" s="69"/>
      <c r="AN15" s="68">
        <f>COUNTIF(J15:AG15,"●")</f>
        <v>2</v>
      </c>
      <c r="AO15" s="69"/>
      <c r="AP15" s="68">
        <f>AJ15*3+AL15*1</f>
        <v>3</v>
      </c>
      <c r="AQ15" s="69"/>
      <c r="AR15" s="68">
        <f>SUM(J18,P18,V18,AB18)</f>
        <v>8</v>
      </c>
      <c r="AS15" s="69"/>
      <c r="AT15" s="68">
        <f>SUM(N18,T18,Z18,AF18)</f>
        <v>9</v>
      </c>
      <c r="AU15" s="69"/>
      <c r="AV15" s="74">
        <f>AR15-AT15</f>
        <v>-1</v>
      </c>
      <c r="AW15" s="75"/>
      <c r="AX15" s="115">
        <f>IF(ISBLANK(B15),"",RANK(BA15,$BA$7:$BA$22) )</f>
        <v>3</v>
      </c>
      <c r="AY15" s="116"/>
      <c r="AZ15" s="117"/>
      <c r="BA15" s="83">
        <f>AP15*10000+AV15*100+AR15</f>
        <v>29908</v>
      </c>
    </row>
    <row r="16" spans="1:65" ht="15" customHeight="1" x14ac:dyDescent="0.15">
      <c r="A16" s="113"/>
      <c r="B16" s="114"/>
      <c r="C16" s="42" t="s">
        <v>43</v>
      </c>
      <c r="D16" s="43"/>
      <c r="E16" s="43"/>
      <c r="F16" s="43"/>
      <c r="G16" s="43"/>
      <c r="H16" s="43"/>
      <c r="I16" s="44"/>
      <c r="J16" s="87">
        <f>IF(ISBLANK(J15),"",Z8)</f>
        <v>1</v>
      </c>
      <c r="K16" s="88"/>
      <c r="L16" s="89" t="s">
        <v>10</v>
      </c>
      <c r="M16" s="89"/>
      <c r="N16" s="88">
        <f>IF(ISBLANK(J15),"",V8)</f>
        <v>1</v>
      </c>
      <c r="O16" s="90"/>
      <c r="P16" s="87">
        <f>IF(ISBLANK(P15),"",Z12)</f>
        <v>0</v>
      </c>
      <c r="Q16" s="88"/>
      <c r="R16" s="89" t="s">
        <v>10</v>
      </c>
      <c r="S16" s="89"/>
      <c r="T16" s="88">
        <f>IF(ISBLANK(P15),"",V12)</f>
        <v>2</v>
      </c>
      <c r="U16" s="90"/>
      <c r="V16" s="84"/>
      <c r="W16" s="85"/>
      <c r="X16" s="85"/>
      <c r="Y16" s="85"/>
      <c r="Z16" s="85"/>
      <c r="AA16" s="86"/>
      <c r="AB16" s="124">
        <v>3</v>
      </c>
      <c r="AC16" s="125"/>
      <c r="AD16" s="85" t="s">
        <v>10</v>
      </c>
      <c r="AE16" s="85"/>
      <c r="AF16" s="125">
        <v>0</v>
      </c>
      <c r="AG16" s="126"/>
      <c r="AH16" s="96"/>
      <c r="AI16" s="97"/>
      <c r="AJ16" s="70"/>
      <c r="AK16" s="71"/>
      <c r="AL16" s="70"/>
      <c r="AM16" s="71"/>
      <c r="AN16" s="70"/>
      <c r="AO16" s="71"/>
      <c r="AP16" s="70"/>
      <c r="AQ16" s="71"/>
      <c r="AR16" s="70"/>
      <c r="AS16" s="71"/>
      <c r="AT16" s="70"/>
      <c r="AU16" s="71"/>
      <c r="AV16" s="76"/>
      <c r="AW16" s="77"/>
      <c r="AX16" s="118"/>
      <c r="AY16" s="119"/>
      <c r="AZ16" s="120"/>
      <c r="BA16" s="83"/>
    </row>
    <row r="17" spans="1:53" ht="15" customHeight="1" x14ac:dyDescent="0.15">
      <c r="A17" s="113"/>
      <c r="B17" s="114"/>
      <c r="C17" s="45"/>
      <c r="D17" s="43"/>
      <c r="E17" s="43"/>
      <c r="F17" s="43"/>
      <c r="G17" s="43"/>
      <c r="H17" s="43"/>
      <c r="I17" s="44"/>
      <c r="J17" s="105">
        <f>IF(ISBLANK(J15),"",Z9)</f>
        <v>1</v>
      </c>
      <c r="K17" s="103"/>
      <c r="L17" s="89" t="s">
        <v>11</v>
      </c>
      <c r="M17" s="89"/>
      <c r="N17" s="103">
        <f>IF(ISBLANK(J15),"",V9)</f>
        <v>2</v>
      </c>
      <c r="O17" s="104"/>
      <c r="P17" s="105">
        <f>IF(ISBLANK(P15),"",Z13)</f>
        <v>0</v>
      </c>
      <c r="Q17" s="103"/>
      <c r="R17" s="89" t="s">
        <v>11</v>
      </c>
      <c r="S17" s="89"/>
      <c r="T17" s="103">
        <f>IF(ISBLANK(P15),"",V13)</f>
        <v>4</v>
      </c>
      <c r="U17" s="104"/>
      <c r="V17" s="84"/>
      <c r="W17" s="85"/>
      <c r="X17" s="85"/>
      <c r="Y17" s="85"/>
      <c r="Z17" s="85"/>
      <c r="AA17" s="86"/>
      <c r="AB17" s="131">
        <v>3</v>
      </c>
      <c r="AC17" s="132"/>
      <c r="AD17" s="85" t="s">
        <v>11</v>
      </c>
      <c r="AE17" s="85"/>
      <c r="AF17" s="132">
        <v>0</v>
      </c>
      <c r="AG17" s="133"/>
      <c r="AH17" s="96"/>
      <c r="AI17" s="97"/>
      <c r="AJ17" s="70"/>
      <c r="AK17" s="71"/>
      <c r="AL17" s="70"/>
      <c r="AM17" s="71"/>
      <c r="AN17" s="70"/>
      <c r="AO17" s="71"/>
      <c r="AP17" s="70"/>
      <c r="AQ17" s="71"/>
      <c r="AR17" s="70"/>
      <c r="AS17" s="71"/>
      <c r="AT17" s="70"/>
      <c r="AU17" s="71"/>
      <c r="AV17" s="76"/>
      <c r="AW17" s="77"/>
      <c r="AX17" s="118"/>
      <c r="AY17" s="119"/>
      <c r="AZ17" s="120"/>
      <c r="BA17" s="83"/>
    </row>
    <row r="18" spans="1:53" ht="15" customHeight="1" x14ac:dyDescent="0.15">
      <c r="A18" s="113"/>
      <c r="B18" s="114"/>
      <c r="C18" s="46"/>
      <c r="D18" s="47"/>
      <c r="E18" s="47"/>
      <c r="F18" s="47"/>
      <c r="G18" s="47"/>
      <c r="H18" s="47"/>
      <c r="I18" s="48"/>
      <c r="J18" s="109">
        <f>IF(ISBLANK(J15),"",SUM(J16:J17))</f>
        <v>2</v>
      </c>
      <c r="K18" s="110"/>
      <c r="L18" s="111" t="s">
        <v>12</v>
      </c>
      <c r="M18" s="111"/>
      <c r="N18" s="110">
        <f>IF(ISBLANK(J15),"",SUM(N16:O17))</f>
        <v>3</v>
      </c>
      <c r="O18" s="112"/>
      <c r="P18" s="109">
        <f>IF(ISBLANK(P15),"",SUM(P16:P17))</f>
        <v>0</v>
      </c>
      <c r="Q18" s="110"/>
      <c r="R18" s="111" t="s">
        <v>12</v>
      </c>
      <c r="S18" s="111"/>
      <c r="T18" s="110">
        <f>IF(ISBLANK(P15),"",SUM(T16:T17))</f>
        <v>6</v>
      </c>
      <c r="U18" s="112"/>
      <c r="V18" s="106"/>
      <c r="W18" s="107"/>
      <c r="X18" s="107"/>
      <c r="Y18" s="107"/>
      <c r="Z18" s="107"/>
      <c r="AA18" s="108"/>
      <c r="AB18" s="127">
        <f>IF(ISBLANK(AB15),"",SUM(AB16:AB17))</f>
        <v>6</v>
      </c>
      <c r="AC18" s="128"/>
      <c r="AD18" s="129" t="s">
        <v>12</v>
      </c>
      <c r="AE18" s="129"/>
      <c r="AF18" s="128">
        <f>IF(ISBLANK(AB15),"",SUM(AF16:AF17))</f>
        <v>0</v>
      </c>
      <c r="AG18" s="130"/>
      <c r="AH18" s="98"/>
      <c r="AI18" s="99"/>
      <c r="AJ18" s="72"/>
      <c r="AK18" s="73"/>
      <c r="AL18" s="72"/>
      <c r="AM18" s="73"/>
      <c r="AN18" s="72"/>
      <c r="AO18" s="73"/>
      <c r="AP18" s="72"/>
      <c r="AQ18" s="73"/>
      <c r="AR18" s="72"/>
      <c r="AS18" s="73"/>
      <c r="AT18" s="72"/>
      <c r="AU18" s="73"/>
      <c r="AV18" s="78"/>
      <c r="AW18" s="79"/>
      <c r="AX18" s="121"/>
      <c r="AY18" s="122"/>
      <c r="AZ18" s="123"/>
      <c r="BA18" s="83"/>
    </row>
    <row r="19" spans="1:53" ht="26.25" customHeight="1" x14ac:dyDescent="0.15">
      <c r="A19" s="113">
        <f>AX19</f>
        <v>4</v>
      </c>
      <c r="B19" s="114">
        <v>4</v>
      </c>
      <c r="C19" s="39" t="s">
        <v>36</v>
      </c>
      <c r="D19" s="40"/>
      <c r="E19" s="40"/>
      <c r="F19" s="40"/>
      <c r="G19" s="40"/>
      <c r="H19" s="40"/>
      <c r="I19" s="41"/>
      <c r="J19" s="100" t="s">
        <v>54</v>
      </c>
      <c r="K19" s="101"/>
      <c r="L19" s="101"/>
      <c r="M19" s="101"/>
      <c r="N19" s="101"/>
      <c r="O19" s="102"/>
      <c r="P19" s="100" t="s">
        <v>61</v>
      </c>
      <c r="Q19" s="101"/>
      <c r="R19" s="101"/>
      <c r="S19" s="101"/>
      <c r="T19" s="101"/>
      <c r="U19" s="102"/>
      <c r="V19" s="100" t="s">
        <v>55</v>
      </c>
      <c r="W19" s="101"/>
      <c r="X19" s="101"/>
      <c r="Y19" s="101"/>
      <c r="Z19" s="101"/>
      <c r="AA19" s="102"/>
      <c r="AB19" s="100"/>
      <c r="AC19" s="101"/>
      <c r="AD19" s="101"/>
      <c r="AE19" s="101"/>
      <c r="AF19" s="101"/>
      <c r="AG19" s="102"/>
      <c r="AH19" s="94">
        <f>SUM(AJ19:AN22)</f>
        <v>3</v>
      </c>
      <c r="AI19" s="95"/>
      <c r="AJ19" s="68">
        <f>COUNTIF(J19:AG19,"○")</f>
        <v>0</v>
      </c>
      <c r="AK19" s="69"/>
      <c r="AL19" s="68">
        <f>COUNTIF(J19:AG19,"△")</f>
        <v>0</v>
      </c>
      <c r="AM19" s="69"/>
      <c r="AN19" s="68">
        <f>COUNTIF(J19:AG19,"●")</f>
        <v>3</v>
      </c>
      <c r="AO19" s="69"/>
      <c r="AP19" s="68">
        <f>AJ19*3+AL19*1</f>
        <v>0</v>
      </c>
      <c r="AQ19" s="69"/>
      <c r="AR19" s="68">
        <f>SUM(J22,P22,V22,AB22)</f>
        <v>1</v>
      </c>
      <c r="AS19" s="69"/>
      <c r="AT19" s="68">
        <f>SUM(N22,T22,Z22,AF22)</f>
        <v>34</v>
      </c>
      <c r="AU19" s="69"/>
      <c r="AV19" s="74">
        <f>AR19-AT19</f>
        <v>-33</v>
      </c>
      <c r="AW19" s="75"/>
      <c r="AX19" s="115">
        <f>IF(ISBLANK(B19),"",RANK(BA19,$BA$7:$BA$22) )</f>
        <v>4</v>
      </c>
      <c r="AY19" s="116"/>
      <c r="AZ19" s="117"/>
      <c r="BA19" s="83">
        <f>AP19*10000+AV19*100+AR19</f>
        <v>-3299</v>
      </c>
    </row>
    <row r="20" spans="1:53" ht="15" customHeight="1" x14ac:dyDescent="0.15">
      <c r="A20" s="113"/>
      <c r="B20" s="114"/>
      <c r="C20" s="42" t="s">
        <v>44</v>
      </c>
      <c r="D20" s="43"/>
      <c r="E20" s="43"/>
      <c r="F20" s="43"/>
      <c r="G20" s="43"/>
      <c r="H20" s="43"/>
      <c r="I20" s="44"/>
      <c r="J20" s="124">
        <f>IF(ISBLANK(J19),"",AF8)</f>
        <v>1</v>
      </c>
      <c r="K20" s="125"/>
      <c r="L20" s="85" t="s">
        <v>10</v>
      </c>
      <c r="M20" s="85"/>
      <c r="N20" s="125">
        <f>IF(ISBLANK(J19),"",AB8)</f>
        <v>5</v>
      </c>
      <c r="O20" s="126"/>
      <c r="P20" s="124">
        <f>IF(ISBLANK(P19),"",AF12)</f>
        <v>0</v>
      </c>
      <c r="Q20" s="125"/>
      <c r="R20" s="85" t="s">
        <v>10</v>
      </c>
      <c r="S20" s="85"/>
      <c r="T20" s="125">
        <f>IF(ISBLANK(P19),"",AB12)</f>
        <v>9</v>
      </c>
      <c r="U20" s="126"/>
      <c r="V20" s="124">
        <f>IF(ISBLANK(V19),"",AF16)</f>
        <v>0</v>
      </c>
      <c r="W20" s="125"/>
      <c r="X20" s="85" t="s">
        <v>10</v>
      </c>
      <c r="Y20" s="85"/>
      <c r="Z20" s="125">
        <f>IF(ISBLANK(V19),"",AB16)</f>
        <v>3</v>
      </c>
      <c r="AA20" s="126"/>
      <c r="AB20" s="84"/>
      <c r="AC20" s="85"/>
      <c r="AD20" s="85"/>
      <c r="AE20" s="85"/>
      <c r="AF20" s="85"/>
      <c r="AG20" s="86"/>
      <c r="AH20" s="96"/>
      <c r="AI20" s="97"/>
      <c r="AJ20" s="70"/>
      <c r="AK20" s="71"/>
      <c r="AL20" s="70"/>
      <c r="AM20" s="71"/>
      <c r="AN20" s="70"/>
      <c r="AO20" s="71"/>
      <c r="AP20" s="70"/>
      <c r="AQ20" s="71"/>
      <c r="AR20" s="70"/>
      <c r="AS20" s="71"/>
      <c r="AT20" s="70"/>
      <c r="AU20" s="71"/>
      <c r="AV20" s="76"/>
      <c r="AW20" s="77"/>
      <c r="AX20" s="118"/>
      <c r="AY20" s="119"/>
      <c r="AZ20" s="120"/>
      <c r="BA20" s="83"/>
    </row>
    <row r="21" spans="1:53" ht="15" customHeight="1" x14ac:dyDescent="0.15">
      <c r="A21" s="113"/>
      <c r="B21" s="114"/>
      <c r="C21" s="45"/>
      <c r="D21" s="43"/>
      <c r="E21" s="43"/>
      <c r="F21" s="43"/>
      <c r="G21" s="43"/>
      <c r="H21" s="43"/>
      <c r="I21" s="44"/>
      <c r="J21" s="131">
        <f>IF(ISBLANK(J19),"",AF9)</f>
        <v>0</v>
      </c>
      <c r="K21" s="132"/>
      <c r="L21" s="85" t="s">
        <v>11</v>
      </c>
      <c r="M21" s="85"/>
      <c r="N21" s="132">
        <f>IF(ISBLANK(J19),"",AB9)</f>
        <v>5</v>
      </c>
      <c r="O21" s="133"/>
      <c r="P21" s="131">
        <f>IF(ISBLANK(P19),"",AF13)</f>
        <v>0</v>
      </c>
      <c r="Q21" s="132"/>
      <c r="R21" s="85" t="s">
        <v>11</v>
      </c>
      <c r="S21" s="85"/>
      <c r="T21" s="132">
        <f>IF(ISBLANK(P19),"",AB13)</f>
        <v>9</v>
      </c>
      <c r="U21" s="133"/>
      <c r="V21" s="131">
        <f>IF(ISBLANK(V19),"",AF17)</f>
        <v>0</v>
      </c>
      <c r="W21" s="132"/>
      <c r="X21" s="85" t="s">
        <v>11</v>
      </c>
      <c r="Y21" s="85"/>
      <c r="Z21" s="132">
        <f>IF(ISBLANK(V19),"",AB17)</f>
        <v>3</v>
      </c>
      <c r="AA21" s="133"/>
      <c r="AB21" s="84"/>
      <c r="AC21" s="85"/>
      <c r="AD21" s="85"/>
      <c r="AE21" s="85"/>
      <c r="AF21" s="85"/>
      <c r="AG21" s="86"/>
      <c r="AH21" s="96"/>
      <c r="AI21" s="97"/>
      <c r="AJ21" s="70"/>
      <c r="AK21" s="71"/>
      <c r="AL21" s="70"/>
      <c r="AM21" s="71"/>
      <c r="AN21" s="70"/>
      <c r="AO21" s="71"/>
      <c r="AP21" s="70"/>
      <c r="AQ21" s="71"/>
      <c r="AR21" s="70"/>
      <c r="AS21" s="71"/>
      <c r="AT21" s="70"/>
      <c r="AU21" s="71"/>
      <c r="AV21" s="76"/>
      <c r="AW21" s="77"/>
      <c r="AX21" s="118"/>
      <c r="AY21" s="119"/>
      <c r="AZ21" s="120"/>
      <c r="BA21" s="83"/>
    </row>
    <row r="22" spans="1:53" ht="15" customHeight="1" x14ac:dyDescent="0.15">
      <c r="A22" s="113"/>
      <c r="B22" s="114"/>
      <c r="C22" s="46"/>
      <c r="D22" s="47"/>
      <c r="E22" s="47"/>
      <c r="F22" s="47"/>
      <c r="G22" s="47"/>
      <c r="H22" s="47"/>
      <c r="I22" s="48"/>
      <c r="J22" s="127">
        <f>IF(ISBLANK(J19),"",SUM(J20:J21))</f>
        <v>1</v>
      </c>
      <c r="K22" s="128"/>
      <c r="L22" s="129" t="s">
        <v>12</v>
      </c>
      <c r="M22" s="129"/>
      <c r="N22" s="128">
        <f>IF(ISBLANK(J19),"",SUM(N20:O21))</f>
        <v>10</v>
      </c>
      <c r="O22" s="130"/>
      <c r="P22" s="127">
        <f>IF(ISBLANK(P19),"",SUM(P20:P21))</f>
        <v>0</v>
      </c>
      <c r="Q22" s="128"/>
      <c r="R22" s="129" t="s">
        <v>12</v>
      </c>
      <c r="S22" s="129"/>
      <c r="T22" s="128">
        <f>IF(ISBLANK(P19),"",SUM(T20:U21))</f>
        <v>18</v>
      </c>
      <c r="U22" s="130"/>
      <c r="V22" s="127">
        <f>IF(ISBLANK(V19),"",SUM(V20:V21))</f>
        <v>0</v>
      </c>
      <c r="W22" s="128"/>
      <c r="X22" s="129" t="s">
        <v>12</v>
      </c>
      <c r="Y22" s="129"/>
      <c r="Z22" s="128">
        <f>IF(ISBLANK(V19),"",SUM(Z20:AA21))</f>
        <v>6</v>
      </c>
      <c r="AA22" s="130"/>
      <c r="AB22" s="106"/>
      <c r="AC22" s="107"/>
      <c r="AD22" s="107"/>
      <c r="AE22" s="107"/>
      <c r="AF22" s="107"/>
      <c r="AG22" s="108"/>
      <c r="AH22" s="98"/>
      <c r="AI22" s="99"/>
      <c r="AJ22" s="72"/>
      <c r="AK22" s="73"/>
      <c r="AL22" s="72"/>
      <c r="AM22" s="73"/>
      <c r="AN22" s="72"/>
      <c r="AO22" s="73"/>
      <c r="AP22" s="72"/>
      <c r="AQ22" s="73"/>
      <c r="AR22" s="72"/>
      <c r="AS22" s="73"/>
      <c r="AT22" s="72"/>
      <c r="AU22" s="73"/>
      <c r="AV22" s="78"/>
      <c r="AW22" s="79"/>
      <c r="AX22" s="121"/>
      <c r="AY22" s="122"/>
      <c r="AZ22" s="123"/>
      <c r="BA22" s="83"/>
    </row>
    <row r="23" spans="1:53" ht="10.5" customHeight="1" x14ac:dyDescent="0.15">
      <c r="A23" s="7"/>
      <c r="B23" s="5"/>
      <c r="C23" s="11"/>
      <c r="D23" s="11"/>
      <c r="E23" s="11"/>
      <c r="F23" s="11"/>
      <c r="G23" s="11"/>
      <c r="H23" s="11"/>
      <c r="I23" s="11"/>
      <c r="J23" s="12"/>
      <c r="K23" s="12"/>
      <c r="L23" s="13"/>
      <c r="M23" s="13"/>
      <c r="N23" s="12"/>
      <c r="O23" s="12"/>
      <c r="P23" s="12"/>
      <c r="Q23" s="12"/>
      <c r="R23" s="13"/>
      <c r="S23" s="13"/>
      <c r="T23" s="12"/>
      <c r="U23" s="12"/>
      <c r="V23" s="12"/>
      <c r="W23" s="12"/>
      <c r="X23" s="13"/>
      <c r="Y23" s="13"/>
      <c r="Z23" s="12"/>
      <c r="AA23" s="12"/>
      <c r="AB23" s="14"/>
      <c r="AC23" s="14"/>
      <c r="AD23" s="14"/>
      <c r="AE23" s="14"/>
      <c r="AF23" s="14"/>
      <c r="AG23" s="14"/>
      <c r="AH23" s="15"/>
      <c r="AI23" s="1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7"/>
      <c r="AW23" s="17"/>
      <c r="AX23" s="18"/>
      <c r="AY23" s="18"/>
      <c r="AZ23" s="18"/>
      <c r="BA23" s="5"/>
    </row>
    <row r="24" spans="1:53" ht="10.5" customHeight="1" x14ac:dyDescent="0.15">
      <c r="A24" s="7"/>
      <c r="B24" s="5"/>
      <c r="C24" s="11"/>
      <c r="D24" s="11"/>
      <c r="E24" s="11"/>
      <c r="F24" s="11"/>
      <c r="G24" s="11"/>
      <c r="H24" s="11"/>
      <c r="I24" s="11"/>
      <c r="J24" s="12"/>
      <c r="K24" s="12"/>
      <c r="L24" s="13"/>
      <c r="M24" s="13"/>
      <c r="N24" s="12"/>
      <c r="O24" s="12"/>
      <c r="P24" s="12"/>
      <c r="Q24" s="12"/>
      <c r="R24" s="13"/>
      <c r="S24" s="13"/>
      <c r="T24" s="12"/>
      <c r="U24" s="12"/>
      <c r="V24" s="12"/>
      <c r="W24" s="12"/>
      <c r="X24" s="13"/>
      <c r="Y24" s="13"/>
      <c r="Z24" s="12"/>
      <c r="AA24" s="12"/>
      <c r="AB24" s="14"/>
      <c r="AC24" s="14"/>
      <c r="AD24" s="14"/>
      <c r="AE24" s="14"/>
      <c r="AF24" s="14"/>
      <c r="AG24" s="14"/>
      <c r="AH24" s="15"/>
      <c r="AI24" s="1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7"/>
      <c r="AW24" s="17"/>
      <c r="AX24" s="18"/>
      <c r="AY24" s="18"/>
      <c r="AZ24" s="18"/>
      <c r="BA24" s="5"/>
    </row>
    <row r="25" spans="1:53" ht="10.5" customHeight="1" x14ac:dyDescent="0.15">
      <c r="A25" s="7"/>
      <c r="B25" s="5"/>
      <c r="C25" s="11"/>
      <c r="D25" s="11"/>
      <c r="E25" s="11"/>
      <c r="F25" s="11"/>
      <c r="G25" s="11"/>
      <c r="H25" s="11"/>
      <c r="I25" s="11"/>
      <c r="J25" s="12"/>
      <c r="K25" s="12"/>
      <c r="L25" s="13"/>
      <c r="M25" s="13"/>
      <c r="N25" s="12"/>
      <c r="O25" s="12"/>
      <c r="P25" s="12"/>
      <c r="Q25" s="12"/>
      <c r="R25" s="13"/>
      <c r="S25" s="13"/>
      <c r="T25" s="12"/>
      <c r="U25" s="12"/>
      <c r="V25" s="12"/>
      <c r="W25" s="12"/>
      <c r="X25" s="13"/>
      <c r="Y25" s="13"/>
      <c r="Z25" s="12"/>
      <c r="AA25" s="12"/>
      <c r="AB25" s="14"/>
      <c r="AC25" s="14"/>
      <c r="AD25" s="14"/>
      <c r="AE25" s="14"/>
      <c r="AF25" s="14"/>
      <c r="AG25" s="14"/>
      <c r="AH25" s="15"/>
      <c r="AI25" s="1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7"/>
      <c r="AW25" s="17"/>
      <c r="AX25" s="18"/>
      <c r="AY25" s="18"/>
      <c r="AZ25" s="18"/>
      <c r="BA25" s="5"/>
    </row>
    <row r="26" spans="1:53" ht="10.5" customHeight="1" x14ac:dyDescent="0.15">
      <c r="A26" s="7"/>
      <c r="B26" s="5"/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2"/>
      <c r="O26" s="12"/>
      <c r="P26" s="12"/>
      <c r="Q26" s="12"/>
      <c r="R26" s="13"/>
      <c r="S26" s="13"/>
      <c r="T26" s="12"/>
      <c r="U26" s="12"/>
      <c r="V26" s="12"/>
      <c r="W26" s="12"/>
      <c r="X26" s="13"/>
      <c r="Y26" s="13"/>
      <c r="Z26" s="12"/>
      <c r="AA26" s="12"/>
      <c r="AB26" s="14"/>
      <c r="AC26" s="14"/>
      <c r="AD26" s="14"/>
      <c r="AE26" s="14"/>
      <c r="AF26" s="14"/>
      <c r="AG26" s="14"/>
      <c r="AH26" s="15"/>
      <c r="AI26" s="1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7"/>
      <c r="AW26" s="17"/>
      <c r="AX26" s="18"/>
      <c r="AY26" s="18"/>
      <c r="AZ26" s="18"/>
      <c r="BA26" s="5"/>
    </row>
    <row r="27" spans="1:53" ht="10.5" customHeight="1" x14ac:dyDescent="0.15">
      <c r="A27" s="7"/>
      <c r="B27" s="5"/>
      <c r="C27" s="11"/>
      <c r="D27" s="11"/>
      <c r="E27" s="11"/>
      <c r="F27" s="11"/>
      <c r="G27" s="11"/>
      <c r="H27" s="11"/>
      <c r="I27" s="11"/>
      <c r="J27" s="12"/>
      <c r="K27" s="12"/>
      <c r="L27" s="13"/>
      <c r="M27" s="13"/>
      <c r="N27" s="12"/>
      <c r="O27" s="12"/>
      <c r="P27" s="12"/>
      <c r="Q27" s="12"/>
      <c r="R27" s="13"/>
      <c r="S27" s="13"/>
      <c r="T27" s="12"/>
      <c r="U27" s="12"/>
      <c r="V27" s="12"/>
      <c r="W27" s="12"/>
      <c r="X27" s="13"/>
      <c r="Y27" s="13"/>
      <c r="Z27" s="12"/>
      <c r="AA27" s="12"/>
      <c r="AB27" s="14"/>
      <c r="AC27" s="14"/>
      <c r="AD27" s="14"/>
      <c r="AE27" s="14"/>
      <c r="AF27" s="14"/>
      <c r="AG27" s="14"/>
      <c r="AH27" s="15"/>
      <c r="AI27" s="1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7"/>
      <c r="AW27" s="17"/>
      <c r="AX27" s="18"/>
      <c r="AY27" s="18"/>
      <c r="AZ27" s="18"/>
      <c r="BA27" s="5"/>
    </row>
    <row r="28" spans="1:53" ht="10.5" customHeight="1" x14ac:dyDescent="0.15">
      <c r="A28" s="7"/>
      <c r="B28" s="5"/>
      <c r="C28" s="11"/>
      <c r="D28" s="11"/>
      <c r="E28" s="11"/>
      <c r="F28" s="11"/>
      <c r="G28" s="11"/>
      <c r="H28" s="11"/>
      <c r="I28" s="11"/>
      <c r="J28" s="12"/>
      <c r="K28" s="12"/>
      <c r="L28" s="13"/>
      <c r="M28" s="13"/>
      <c r="N28" s="12"/>
      <c r="O28" s="12"/>
      <c r="P28" s="12"/>
      <c r="Q28" s="12"/>
      <c r="R28" s="13"/>
      <c r="S28" s="13"/>
      <c r="T28" s="12"/>
      <c r="U28" s="12"/>
      <c r="V28" s="12"/>
      <c r="W28" s="12"/>
      <c r="X28" s="13"/>
      <c r="Y28" s="13"/>
      <c r="Z28" s="12"/>
      <c r="AA28" s="12"/>
      <c r="AB28" s="14"/>
      <c r="AC28" s="14"/>
      <c r="AD28" s="14"/>
      <c r="AE28" s="14"/>
      <c r="AF28" s="14"/>
      <c r="AG28" s="14"/>
      <c r="AH28" s="15"/>
      <c r="AI28" s="1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7"/>
      <c r="AW28" s="17"/>
      <c r="AX28" s="18"/>
      <c r="AY28" s="18"/>
      <c r="AZ28" s="18"/>
      <c r="BA28" s="5"/>
    </row>
    <row r="29" spans="1:53" ht="19.5" customHeight="1" x14ac:dyDescent="0.15">
      <c r="C29" s="30" t="s">
        <v>15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N29" s="57"/>
      <c r="AO29" s="57"/>
      <c r="AP29" s="57"/>
      <c r="AQ29" s="57"/>
      <c r="AR29" s="58"/>
      <c r="AS29" s="58"/>
      <c r="AT29" s="58"/>
      <c r="AU29" s="58"/>
      <c r="AV29" s="58"/>
      <c r="AW29" s="58"/>
      <c r="AX29" s="6"/>
      <c r="AY29" s="6"/>
      <c r="AZ29" s="6"/>
    </row>
    <row r="30" spans="1:53" ht="37.5" customHeight="1" x14ac:dyDescent="0.15">
      <c r="C30" s="168"/>
      <c r="D30" s="169"/>
      <c r="E30" s="169"/>
      <c r="F30" s="169"/>
      <c r="G30" s="169"/>
      <c r="H30" s="169"/>
      <c r="I30" s="170"/>
      <c r="J30" s="181" t="s">
        <v>48</v>
      </c>
      <c r="K30" s="182"/>
      <c r="L30" s="182"/>
      <c r="M30" s="182"/>
      <c r="N30" s="182"/>
      <c r="O30" s="183"/>
      <c r="P30" s="184" t="s">
        <v>45</v>
      </c>
      <c r="Q30" s="182"/>
      <c r="R30" s="182"/>
      <c r="S30" s="182"/>
      <c r="T30" s="182"/>
      <c r="U30" s="183"/>
      <c r="V30" s="184" t="s">
        <v>46</v>
      </c>
      <c r="W30" s="182"/>
      <c r="X30" s="182"/>
      <c r="Y30" s="182"/>
      <c r="Z30" s="182"/>
      <c r="AA30" s="183"/>
      <c r="AB30" s="184" t="s">
        <v>49</v>
      </c>
      <c r="AC30" s="182"/>
      <c r="AD30" s="182"/>
      <c r="AE30" s="182"/>
      <c r="AF30" s="182"/>
      <c r="AG30" s="183"/>
      <c r="AH30" s="185" t="s">
        <v>1</v>
      </c>
      <c r="AI30" s="186"/>
      <c r="AJ30" s="174" t="s">
        <v>2</v>
      </c>
      <c r="AK30" s="175"/>
      <c r="AL30" s="174" t="s">
        <v>3</v>
      </c>
      <c r="AM30" s="175"/>
      <c r="AN30" s="174" t="s">
        <v>4</v>
      </c>
      <c r="AO30" s="175"/>
      <c r="AP30" s="174" t="s">
        <v>5</v>
      </c>
      <c r="AQ30" s="175"/>
      <c r="AR30" s="174" t="s">
        <v>6</v>
      </c>
      <c r="AS30" s="175"/>
      <c r="AT30" s="174" t="s">
        <v>7</v>
      </c>
      <c r="AU30" s="175"/>
      <c r="AV30" s="179" t="s">
        <v>8</v>
      </c>
      <c r="AW30" s="180"/>
      <c r="AX30" s="171" t="s">
        <v>9</v>
      </c>
      <c r="AY30" s="172"/>
      <c r="AZ30" s="173"/>
    </row>
    <row r="31" spans="1:53" ht="27" customHeight="1" x14ac:dyDescent="0.15">
      <c r="A31" s="113">
        <f>AX31</f>
        <v>1</v>
      </c>
      <c r="B31" s="114">
        <v>1</v>
      </c>
      <c r="C31" s="176" t="s">
        <v>31</v>
      </c>
      <c r="D31" s="177"/>
      <c r="E31" s="177"/>
      <c r="F31" s="177"/>
      <c r="G31" s="177"/>
      <c r="H31" s="177"/>
      <c r="I31" s="178"/>
      <c r="J31" s="100"/>
      <c r="K31" s="101"/>
      <c r="L31" s="101"/>
      <c r="M31" s="101"/>
      <c r="N31" s="101"/>
      <c r="O31" s="102"/>
      <c r="P31" s="91" t="s">
        <v>56</v>
      </c>
      <c r="Q31" s="92"/>
      <c r="R31" s="92"/>
      <c r="S31" s="92"/>
      <c r="T31" s="92"/>
      <c r="U31" s="93"/>
      <c r="V31" s="91" t="s">
        <v>62</v>
      </c>
      <c r="W31" s="92"/>
      <c r="X31" s="92"/>
      <c r="Y31" s="92"/>
      <c r="Z31" s="92"/>
      <c r="AA31" s="93"/>
      <c r="AB31" s="91" t="s">
        <v>52</v>
      </c>
      <c r="AC31" s="92"/>
      <c r="AD31" s="92"/>
      <c r="AE31" s="92"/>
      <c r="AF31" s="92"/>
      <c r="AG31" s="93"/>
      <c r="AH31" s="94">
        <f>SUM(AJ31:AN34)</f>
        <v>3</v>
      </c>
      <c r="AI31" s="95"/>
      <c r="AJ31" s="68">
        <f>COUNTIF(J31:AG31,"○")</f>
        <v>3</v>
      </c>
      <c r="AK31" s="69"/>
      <c r="AL31" s="68">
        <f>COUNTIF(J31:AG31,"△")</f>
        <v>0</v>
      </c>
      <c r="AM31" s="69"/>
      <c r="AN31" s="68">
        <f>COUNTIF(J31:AG31,"●")</f>
        <v>0</v>
      </c>
      <c r="AO31" s="69"/>
      <c r="AP31" s="68">
        <f>AJ31*3+AL31*1</f>
        <v>9</v>
      </c>
      <c r="AQ31" s="69"/>
      <c r="AR31" s="68">
        <f>SUM(J34,P34,V34,AB34,)</f>
        <v>17</v>
      </c>
      <c r="AS31" s="69"/>
      <c r="AT31" s="68">
        <f>SUM(N34,T34,Z34,AF34)</f>
        <v>2</v>
      </c>
      <c r="AU31" s="69"/>
      <c r="AV31" s="74">
        <f>AR31-AT31</f>
        <v>15</v>
      </c>
      <c r="AW31" s="75"/>
      <c r="AX31" s="80">
        <f>IF(ISBLANK(B31),"",RANK(BA31,$BA$31:$BA$46) )</f>
        <v>1</v>
      </c>
      <c r="AY31" s="81"/>
      <c r="AZ31" s="82"/>
      <c r="BA31" s="83">
        <f>AP31*10000+AV31*100+AR31</f>
        <v>91517</v>
      </c>
    </row>
    <row r="32" spans="1:53" ht="15" customHeight="1" x14ac:dyDescent="0.15">
      <c r="A32" s="113"/>
      <c r="B32" s="114"/>
      <c r="C32" s="187" t="s">
        <v>48</v>
      </c>
      <c r="D32" s="188"/>
      <c r="E32" s="188"/>
      <c r="F32" s="188"/>
      <c r="G32" s="188"/>
      <c r="H32" s="188"/>
      <c r="I32" s="189"/>
      <c r="J32" s="84"/>
      <c r="K32" s="85"/>
      <c r="L32" s="28"/>
      <c r="M32" s="28"/>
      <c r="N32" s="85"/>
      <c r="O32" s="86"/>
      <c r="P32" s="87">
        <v>1</v>
      </c>
      <c r="Q32" s="88"/>
      <c r="R32" s="89" t="s">
        <v>10</v>
      </c>
      <c r="S32" s="89"/>
      <c r="T32" s="88">
        <v>0</v>
      </c>
      <c r="U32" s="90"/>
      <c r="V32" s="87">
        <v>3</v>
      </c>
      <c r="W32" s="88"/>
      <c r="X32" s="89" t="s">
        <v>10</v>
      </c>
      <c r="Y32" s="89"/>
      <c r="Z32" s="88">
        <v>0</v>
      </c>
      <c r="AA32" s="90"/>
      <c r="AB32" s="87">
        <v>1</v>
      </c>
      <c r="AC32" s="88"/>
      <c r="AD32" s="89" t="s">
        <v>10</v>
      </c>
      <c r="AE32" s="89"/>
      <c r="AF32" s="88">
        <v>0</v>
      </c>
      <c r="AG32" s="90"/>
      <c r="AH32" s="96"/>
      <c r="AI32" s="97"/>
      <c r="AJ32" s="70"/>
      <c r="AK32" s="71"/>
      <c r="AL32" s="70"/>
      <c r="AM32" s="71"/>
      <c r="AN32" s="70"/>
      <c r="AO32" s="71"/>
      <c r="AP32" s="70"/>
      <c r="AQ32" s="71"/>
      <c r="AR32" s="70"/>
      <c r="AS32" s="71"/>
      <c r="AT32" s="70"/>
      <c r="AU32" s="71"/>
      <c r="AV32" s="76"/>
      <c r="AW32" s="77"/>
      <c r="AX32" s="80"/>
      <c r="AY32" s="81"/>
      <c r="AZ32" s="82"/>
      <c r="BA32" s="83"/>
    </row>
    <row r="33" spans="1:53" ht="15" customHeight="1" x14ac:dyDescent="0.15">
      <c r="A33" s="113"/>
      <c r="B33" s="114"/>
      <c r="C33" s="187"/>
      <c r="D33" s="188"/>
      <c r="E33" s="188"/>
      <c r="F33" s="188"/>
      <c r="G33" s="188"/>
      <c r="H33" s="188"/>
      <c r="I33" s="189"/>
      <c r="J33" s="84"/>
      <c r="K33" s="85"/>
      <c r="L33" s="28"/>
      <c r="M33" s="28"/>
      <c r="N33" s="85"/>
      <c r="O33" s="86"/>
      <c r="P33" s="105">
        <v>8</v>
      </c>
      <c r="Q33" s="103"/>
      <c r="R33" s="89" t="s">
        <v>11</v>
      </c>
      <c r="S33" s="89"/>
      <c r="T33" s="103">
        <v>0</v>
      </c>
      <c r="U33" s="104"/>
      <c r="V33" s="105">
        <v>3</v>
      </c>
      <c r="W33" s="103"/>
      <c r="X33" s="89" t="s">
        <v>11</v>
      </c>
      <c r="Y33" s="89"/>
      <c r="Z33" s="103">
        <v>1</v>
      </c>
      <c r="AA33" s="104"/>
      <c r="AB33" s="105">
        <v>1</v>
      </c>
      <c r="AC33" s="103"/>
      <c r="AD33" s="89" t="s">
        <v>11</v>
      </c>
      <c r="AE33" s="89"/>
      <c r="AF33" s="103">
        <v>1</v>
      </c>
      <c r="AG33" s="104"/>
      <c r="AH33" s="96"/>
      <c r="AI33" s="97"/>
      <c r="AJ33" s="70"/>
      <c r="AK33" s="71"/>
      <c r="AL33" s="70"/>
      <c r="AM33" s="71"/>
      <c r="AN33" s="70"/>
      <c r="AO33" s="71"/>
      <c r="AP33" s="70"/>
      <c r="AQ33" s="71"/>
      <c r="AR33" s="70"/>
      <c r="AS33" s="71"/>
      <c r="AT33" s="70"/>
      <c r="AU33" s="71"/>
      <c r="AV33" s="76"/>
      <c r="AW33" s="77"/>
      <c r="AX33" s="80"/>
      <c r="AY33" s="81"/>
      <c r="AZ33" s="82"/>
      <c r="BA33" s="83"/>
    </row>
    <row r="34" spans="1:53" ht="15" customHeight="1" x14ac:dyDescent="0.15">
      <c r="A34" s="113"/>
      <c r="B34" s="114"/>
      <c r="C34" s="190"/>
      <c r="D34" s="191"/>
      <c r="E34" s="191"/>
      <c r="F34" s="191"/>
      <c r="G34" s="191"/>
      <c r="H34" s="191"/>
      <c r="I34" s="192"/>
      <c r="J34" s="106"/>
      <c r="K34" s="107"/>
      <c r="L34" s="29"/>
      <c r="M34" s="29"/>
      <c r="N34" s="107"/>
      <c r="O34" s="108"/>
      <c r="P34" s="109">
        <f>IF(ISBLANK(P31),"",SUM(P32:P33))</f>
        <v>9</v>
      </c>
      <c r="Q34" s="110"/>
      <c r="R34" s="111" t="s">
        <v>12</v>
      </c>
      <c r="S34" s="111"/>
      <c r="T34" s="110">
        <f>IF(ISBLANK(P31),"",SUM(T32:T33))</f>
        <v>0</v>
      </c>
      <c r="U34" s="112"/>
      <c r="V34" s="109">
        <f>IF(ISBLANK(V31),"",SUM(V32:V33))</f>
        <v>6</v>
      </c>
      <c r="W34" s="110"/>
      <c r="X34" s="111" t="s">
        <v>12</v>
      </c>
      <c r="Y34" s="111"/>
      <c r="Z34" s="110">
        <f>IF(ISBLANK(V31),"",SUM(Z32:Z33))</f>
        <v>1</v>
      </c>
      <c r="AA34" s="112"/>
      <c r="AB34" s="109">
        <f>IF(ISBLANK(AB31),"",SUM(AB32:AB33))</f>
        <v>2</v>
      </c>
      <c r="AC34" s="110"/>
      <c r="AD34" s="111" t="s">
        <v>12</v>
      </c>
      <c r="AE34" s="111"/>
      <c r="AF34" s="110">
        <f>IF(ISBLANK(AB31),"",SUM(AF32:AF33))</f>
        <v>1</v>
      </c>
      <c r="AG34" s="112"/>
      <c r="AH34" s="98"/>
      <c r="AI34" s="99"/>
      <c r="AJ34" s="72"/>
      <c r="AK34" s="73"/>
      <c r="AL34" s="72"/>
      <c r="AM34" s="73"/>
      <c r="AN34" s="72"/>
      <c r="AO34" s="73"/>
      <c r="AP34" s="72"/>
      <c r="AQ34" s="73"/>
      <c r="AR34" s="72"/>
      <c r="AS34" s="73"/>
      <c r="AT34" s="72"/>
      <c r="AU34" s="73"/>
      <c r="AV34" s="78"/>
      <c r="AW34" s="79"/>
      <c r="AX34" s="80"/>
      <c r="AY34" s="81"/>
      <c r="AZ34" s="82"/>
      <c r="BA34" s="83"/>
    </row>
    <row r="35" spans="1:53" ht="27" customHeight="1" x14ac:dyDescent="0.15">
      <c r="A35" s="113">
        <f>AX35</f>
        <v>4</v>
      </c>
      <c r="B35" s="114">
        <v>2</v>
      </c>
      <c r="C35" s="176" t="s">
        <v>32</v>
      </c>
      <c r="D35" s="177"/>
      <c r="E35" s="177"/>
      <c r="F35" s="177"/>
      <c r="G35" s="177"/>
      <c r="H35" s="177"/>
      <c r="I35" s="178"/>
      <c r="J35" s="91" t="s">
        <v>57</v>
      </c>
      <c r="K35" s="92"/>
      <c r="L35" s="92"/>
      <c r="M35" s="92"/>
      <c r="N35" s="92"/>
      <c r="O35" s="93"/>
      <c r="P35" s="100"/>
      <c r="Q35" s="101"/>
      <c r="R35" s="101"/>
      <c r="S35" s="101"/>
      <c r="T35" s="101"/>
      <c r="U35" s="102"/>
      <c r="V35" s="91" t="s">
        <v>50</v>
      </c>
      <c r="W35" s="92"/>
      <c r="X35" s="92"/>
      <c r="Y35" s="92"/>
      <c r="Z35" s="92"/>
      <c r="AA35" s="93"/>
      <c r="AB35" s="100" t="s">
        <v>61</v>
      </c>
      <c r="AC35" s="101"/>
      <c r="AD35" s="101"/>
      <c r="AE35" s="101"/>
      <c r="AF35" s="101"/>
      <c r="AG35" s="102"/>
      <c r="AH35" s="94">
        <f>SUM(AJ35:AN38)</f>
        <v>3</v>
      </c>
      <c r="AI35" s="95"/>
      <c r="AJ35" s="68">
        <f>COUNTIF(J35:AG35,"○")</f>
        <v>0</v>
      </c>
      <c r="AK35" s="69"/>
      <c r="AL35" s="68">
        <f>COUNTIF(J35:AG35,"△")</f>
        <v>0</v>
      </c>
      <c r="AM35" s="69"/>
      <c r="AN35" s="68">
        <f>COUNTIF(J35:AG35,"●")</f>
        <v>3</v>
      </c>
      <c r="AO35" s="69"/>
      <c r="AP35" s="68">
        <f>AJ35*3+AL35*1</f>
        <v>0</v>
      </c>
      <c r="AQ35" s="69"/>
      <c r="AR35" s="68">
        <f>SUM(J38,P38,V38,AB38,)</f>
        <v>1</v>
      </c>
      <c r="AS35" s="69"/>
      <c r="AT35" s="68">
        <f>SUM(N38,T38,Z38,AF38)</f>
        <v>35</v>
      </c>
      <c r="AU35" s="69"/>
      <c r="AV35" s="74">
        <f>AR35-AT35</f>
        <v>-34</v>
      </c>
      <c r="AW35" s="75"/>
      <c r="AX35" s="80">
        <f>IF(ISBLANK(B35),"",RANK(BA35,$BA$31:$BA$46) )</f>
        <v>4</v>
      </c>
      <c r="AY35" s="81"/>
      <c r="AZ35" s="82"/>
      <c r="BA35" s="83">
        <f>AP35*10000+AV35*100+AR35</f>
        <v>-3399</v>
      </c>
    </row>
    <row r="36" spans="1:53" ht="15" customHeight="1" x14ac:dyDescent="0.15">
      <c r="A36" s="113"/>
      <c r="B36" s="114"/>
      <c r="C36" s="187" t="s">
        <v>45</v>
      </c>
      <c r="D36" s="193"/>
      <c r="E36" s="193"/>
      <c r="F36" s="193"/>
      <c r="G36" s="193"/>
      <c r="H36" s="193"/>
      <c r="I36" s="194"/>
      <c r="J36" s="87">
        <f>IF(ISBLANK(J35),"",T32)</f>
        <v>0</v>
      </c>
      <c r="K36" s="88"/>
      <c r="L36" s="89" t="s">
        <v>10</v>
      </c>
      <c r="M36" s="89"/>
      <c r="N36" s="88">
        <f>IF(ISBLANK(J35),"",P32)</f>
        <v>1</v>
      </c>
      <c r="O36" s="90"/>
      <c r="P36" s="84"/>
      <c r="Q36" s="85"/>
      <c r="R36" s="85"/>
      <c r="S36" s="85"/>
      <c r="T36" s="85"/>
      <c r="U36" s="86"/>
      <c r="V36" s="87">
        <v>1</v>
      </c>
      <c r="W36" s="88"/>
      <c r="X36" s="89" t="s">
        <v>10</v>
      </c>
      <c r="Y36" s="89"/>
      <c r="Z36" s="88">
        <v>8</v>
      </c>
      <c r="AA36" s="90"/>
      <c r="AB36" s="124">
        <v>0</v>
      </c>
      <c r="AC36" s="125"/>
      <c r="AD36" s="85" t="s">
        <v>10</v>
      </c>
      <c r="AE36" s="85"/>
      <c r="AF36" s="125">
        <v>4</v>
      </c>
      <c r="AG36" s="126"/>
      <c r="AH36" s="96"/>
      <c r="AI36" s="97"/>
      <c r="AJ36" s="70"/>
      <c r="AK36" s="71"/>
      <c r="AL36" s="70"/>
      <c r="AM36" s="71"/>
      <c r="AN36" s="70"/>
      <c r="AO36" s="71"/>
      <c r="AP36" s="70"/>
      <c r="AQ36" s="71"/>
      <c r="AR36" s="70"/>
      <c r="AS36" s="71"/>
      <c r="AT36" s="70"/>
      <c r="AU36" s="71"/>
      <c r="AV36" s="76"/>
      <c r="AW36" s="77"/>
      <c r="AX36" s="80"/>
      <c r="AY36" s="81"/>
      <c r="AZ36" s="82"/>
      <c r="BA36" s="83"/>
    </row>
    <row r="37" spans="1:53" ht="15" customHeight="1" x14ac:dyDescent="0.15">
      <c r="A37" s="113"/>
      <c r="B37" s="114"/>
      <c r="C37" s="195"/>
      <c r="D37" s="193"/>
      <c r="E37" s="193"/>
      <c r="F37" s="193"/>
      <c r="G37" s="193"/>
      <c r="H37" s="193"/>
      <c r="I37" s="194"/>
      <c r="J37" s="105">
        <f>IF(ISBLANK(J35),"",T33)</f>
        <v>0</v>
      </c>
      <c r="K37" s="103"/>
      <c r="L37" s="89" t="s">
        <v>11</v>
      </c>
      <c r="M37" s="89"/>
      <c r="N37" s="103">
        <f>IF(ISBLANK(J35),"",P33)</f>
        <v>8</v>
      </c>
      <c r="O37" s="104"/>
      <c r="P37" s="84"/>
      <c r="Q37" s="85"/>
      <c r="R37" s="85"/>
      <c r="S37" s="85"/>
      <c r="T37" s="85"/>
      <c r="U37" s="86"/>
      <c r="V37" s="105">
        <v>0</v>
      </c>
      <c r="W37" s="103"/>
      <c r="X37" s="89" t="s">
        <v>11</v>
      </c>
      <c r="Y37" s="89"/>
      <c r="Z37" s="103">
        <v>6</v>
      </c>
      <c r="AA37" s="104"/>
      <c r="AB37" s="131">
        <v>0</v>
      </c>
      <c r="AC37" s="132"/>
      <c r="AD37" s="85" t="s">
        <v>11</v>
      </c>
      <c r="AE37" s="85"/>
      <c r="AF37" s="132">
        <v>8</v>
      </c>
      <c r="AG37" s="133"/>
      <c r="AH37" s="96"/>
      <c r="AI37" s="97"/>
      <c r="AJ37" s="70"/>
      <c r="AK37" s="71"/>
      <c r="AL37" s="70"/>
      <c r="AM37" s="71"/>
      <c r="AN37" s="70"/>
      <c r="AO37" s="71"/>
      <c r="AP37" s="70"/>
      <c r="AQ37" s="71"/>
      <c r="AR37" s="70"/>
      <c r="AS37" s="71"/>
      <c r="AT37" s="70"/>
      <c r="AU37" s="71"/>
      <c r="AV37" s="76"/>
      <c r="AW37" s="77"/>
      <c r="AX37" s="80"/>
      <c r="AY37" s="81"/>
      <c r="AZ37" s="82"/>
      <c r="BA37" s="83"/>
    </row>
    <row r="38" spans="1:53" ht="15" customHeight="1" x14ac:dyDescent="0.15">
      <c r="A38" s="113"/>
      <c r="B38" s="114"/>
      <c r="C38" s="196"/>
      <c r="D38" s="197"/>
      <c r="E38" s="197"/>
      <c r="F38" s="197"/>
      <c r="G38" s="197"/>
      <c r="H38" s="197"/>
      <c r="I38" s="198"/>
      <c r="J38" s="109">
        <f>IF(ISBLANK(J35),"",SUM(J36:J37))</f>
        <v>0</v>
      </c>
      <c r="K38" s="110"/>
      <c r="L38" s="111" t="s">
        <v>12</v>
      </c>
      <c r="M38" s="111"/>
      <c r="N38" s="110">
        <f>IF(ISBLANK(J35),"",SUM(N36:O37))</f>
        <v>9</v>
      </c>
      <c r="O38" s="112"/>
      <c r="P38" s="106"/>
      <c r="Q38" s="107"/>
      <c r="R38" s="107"/>
      <c r="S38" s="107"/>
      <c r="T38" s="107"/>
      <c r="U38" s="108"/>
      <c r="V38" s="109">
        <f>IF(ISBLANK(V35),"",SUM(V36:V37))</f>
        <v>1</v>
      </c>
      <c r="W38" s="110"/>
      <c r="X38" s="111" t="s">
        <v>12</v>
      </c>
      <c r="Y38" s="111"/>
      <c r="Z38" s="110">
        <f>IF(ISBLANK(V35),"",SUM(Z36:Z37))</f>
        <v>14</v>
      </c>
      <c r="AA38" s="112"/>
      <c r="AB38" s="127">
        <f>IF(ISBLANK(AB35),"",SUM(AB36:AB37))</f>
        <v>0</v>
      </c>
      <c r="AC38" s="128"/>
      <c r="AD38" s="129" t="s">
        <v>12</v>
      </c>
      <c r="AE38" s="129"/>
      <c r="AF38" s="128">
        <f>IF(ISBLANK(AB35),"",SUM(AF36:AF37))</f>
        <v>12</v>
      </c>
      <c r="AG38" s="130"/>
      <c r="AH38" s="98"/>
      <c r="AI38" s="99"/>
      <c r="AJ38" s="72"/>
      <c r="AK38" s="73"/>
      <c r="AL38" s="72"/>
      <c r="AM38" s="73"/>
      <c r="AN38" s="72"/>
      <c r="AO38" s="73"/>
      <c r="AP38" s="72"/>
      <c r="AQ38" s="73"/>
      <c r="AR38" s="72"/>
      <c r="AS38" s="73"/>
      <c r="AT38" s="72"/>
      <c r="AU38" s="73"/>
      <c r="AV38" s="78"/>
      <c r="AW38" s="79"/>
      <c r="AX38" s="80"/>
      <c r="AY38" s="81"/>
      <c r="AZ38" s="82"/>
      <c r="BA38" s="83"/>
    </row>
    <row r="39" spans="1:53" ht="26.25" customHeight="1" x14ac:dyDescent="0.15">
      <c r="A39" s="113">
        <f>AX39</f>
        <v>3</v>
      </c>
      <c r="B39" s="114">
        <v>3</v>
      </c>
      <c r="C39" s="176" t="s">
        <v>33</v>
      </c>
      <c r="D39" s="177"/>
      <c r="E39" s="177"/>
      <c r="F39" s="177"/>
      <c r="G39" s="177"/>
      <c r="H39" s="177"/>
      <c r="I39" s="178"/>
      <c r="J39" s="91" t="s">
        <v>63</v>
      </c>
      <c r="K39" s="92"/>
      <c r="L39" s="92"/>
      <c r="M39" s="92"/>
      <c r="N39" s="92"/>
      <c r="O39" s="93"/>
      <c r="P39" s="91" t="s">
        <v>58</v>
      </c>
      <c r="Q39" s="92"/>
      <c r="R39" s="92"/>
      <c r="S39" s="92"/>
      <c r="T39" s="92"/>
      <c r="U39" s="93"/>
      <c r="V39" s="100"/>
      <c r="W39" s="101"/>
      <c r="X39" s="101"/>
      <c r="Y39" s="101"/>
      <c r="Z39" s="101"/>
      <c r="AA39" s="102"/>
      <c r="AB39" s="100" t="s">
        <v>53</v>
      </c>
      <c r="AC39" s="101"/>
      <c r="AD39" s="101"/>
      <c r="AE39" s="101"/>
      <c r="AF39" s="101"/>
      <c r="AG39" s="102"/>
      <c r="AH39" s="94">
        <f>SUM(AJ39:AN42)</f>
        <v>3</v>
      </c>
      <c r="AI39" s="95"/>
      <c r="AJ39" s="68">
        <f>COUNTIF(J39:AG39,"○")</f>
        <v>1</v>
      </c>
      <c r="AK39" s="69"/>
      <c r="AL39" s="68">
        <f>COUNTIF(J39:AG39,"△")</f>
        <v>0</v>
      </c>
      <c r="AM39" s="69"/>
      <c r="AN39" s="68">
        <f>COUNTIF(J39:AG39,"●")</f>
        <v>2</v>
      </c>
      <c r="AO39" s="69"/>
      <c r="AP39" s="68">
        <f>AJ39*3+AL39*1</f>
        <v>3</v>
      </c>
      <c r="AQ39" s="69"/>
      <c r="AR39" s="68">
        <f>SUM(J42,P42,V42,AB42)</f>
        <v>16</v>
      </c>
      <c r="AS39" s="69"/>
      <c r="AT39" s="68">
        <f>SUM(N42,T42,Z42,AF42)</f>
        <v>13</v>
      </c>
      <c r="AU39" s="69"/>
      <c r="AV39" s="74">
        <f>AR39-AT39</f>
        <v>3</v>
      </c>
      <c r="AW39" s="75"/>
      <c r="AX39" s="80">
        <f>IF(ISBLANK(B39),"",RANK(BA39,$BA$31:$BA$46) )</f>
        <v>3</v>
      </c>
      <c r="AY39" s="81"/>
      <c r="AZ39" s="82"/>
      <c r="BA39" s="83">
        <f t="shared" ref="BA39" si="0">AP39*10000+AV39*100+AR39</f>
        <v>30316</v>
      </c>
    </row>
    <row r="40" spans="1:53" ht="15" customHeight="1" x14ac:dyDescent="0.15">
      <c r="A40" s="113"/>
      <c r="B40" s="114"/>
      <c r="C40" s="187" t="s">
        <v>46</v>
      </c>
      <c r="D40" s="193"/>
      <c r="E40" s="193"/>
      <c r="F40" s="193"/>
      <c r="G40" s="193"/>
      <c r="H40" s="193"/>
      <c r="I40" s="194"/>
      <c r="J40" s="87">
        <f>IF(ISBLANK(J39),"",Z32)</f>
        <v>0</v>
      </c>
      <c r="K40" s="88"/>
      <c r="L40" s="89" t="s">
        <v>10</v>
      </c>
      <c r="M40" s="89"/>
      <c r="N40" s="88">
        <f>IF(ISBLANK(J39),"",V32)</f>
        <v>3</v>
      </c>
      <c r="O40" s="90"/>
      <c r="P40" s="87">
        <f>IF(ISBLANK(P39),"",Z36)</f>
        <v>8</v>
      </c>
      <c r="Q40" s="88"/>
      <c r="R40" s="89" t="s">
        <v>10</v>
      </c>
      <c r="S40" s="89"/>
      <c r="T40" s="88">
        <f>IF(ISBLANK(P39),"",V36)</f>
        <v>1</v>
      </c>
      <c r="U40" s="90"/>
      <c r="V40" s="84"/>
      <c r="W40" s="85"/>
      <c r="X40" s="85"/>
      <c r="Y40" s="85"/>
      <c r="Z40" s="85"/>
      <c r="AA40" s="86"/>
      <c r="AB40" s="124">
        <v>0</v>
      </c>
      <c r="AC40" s="125"/>
      <c r="AD40" s="85" t="s">
        <v>10</v>
      </c>
      <c r="AE40" s="85"/>
      <c r="AF40" s="125">
        <v>4</v>
      </c>
      <c r="AG40" s="126"/>
      <c r="AH40" s="96"/>
      <c r="AI40" s="97"/>
      <c r="AJ40" s="70"/>
      <c r="AK40" s="71"/>
      <c r="AL40" s="70"/>
      <c r="AM40" s="71"/>
      <c r="AN40" s="70"/>
      <c r="AO40" s="71"/>
      <c r="AP40" s="70"/>
      <c r="AQ40" s="71"/>
      <c r="AR40" s="70"/>
      <c r="AS40" s="71"/>
      <c r="AT40" s="70"/>
      <c r="AU40" s="71"/>
      <c r="AV40" s="76"/>
      <c r="AW40" s="77"/>
      <c r="AX40" s="80"/>
      <c r="AY40" s="81"/>
      <c r="AZ40" s="82"/>
      <c r="BA40" s="83"/>
    </row>
    <row r="41" spans="1:53" ht="15" customHeight="1" x14ac:dyDescent="0.15">
      <c r="A41" s="113"/>
      <c r="B41" s="114"/>
      <c r="C41" s="195"/>
      <c r="D41" s="193"/>
      <c r="E41" s="193"/>
      <c r="F41" s="193"/>
      <c r="G41" s="193"/>
      <c r="H41" s="193"/>
      <c r="I41" s="194"/>
      <c r="J41" s="105">
        <f>IF(ISBLANK(J39),"",Z33)</f>
        <v>1</v>
      </c>
      <c r="K41" s="103"/>
      <c r="L41" s="89" t="s">
        <v>11</v>
      </c>
      <c r="M41" s="89"/>
      <c r="N41" s="103">
        <f>IF(ISBLANK(J39),"",V33)</f>
        <v>3</v>
      </c>
      <c r="O41" s="104"/>
      <c r="P41" s="105">
        <f>IF(ISBLANK(P39),"",Z37)</f>
        <v>6</v>
      </c>
      <c r="Q41" s="103"/>
      <c r="R41" s="89" t="s">
        <v>11</v>
      </c>
      <c r="S41" s="89"/>
      <c r="T41" s="103">
        <f>IF(ISBLANK(P39),"",V37)</f>
        <v>0</v>
      </c>
      <c r="U41" s="104"/>
      <c r="V41" s="84"/>
      <c r="W41" s="85"/>
      <c r="X41" s="85"/>
      <c r="Y41" s="85"/>
      <c r="Z41" s="85"/>
      <c r="AA41" s="86"/>
      <c r="AB41" s="131">
        <v>1</v>
      </c>
      <c r="AC41" s="132"/>
      <c r="AD41" s="85" t="s">
        <v>11</v>
      </c>
      <c r="AE41" s="85"/>
      <c r="AF41" s="132">
        <v>2</v>
      </c>
      <c r="AG41" s="133"/>
      <c r="AH41" s="96"/>
      <c r="AI41" s="97"/>
      <c r="AJ41" s="70"/>
      <c r="AK41" s="71"/>
      <c r="AL41" s="70"/>
      <c r="AM41" s="71"/>
      <c r="AN41" s="70"/>
      <c r="AO41" s="71"/>
      <c r="AP41" s="70"/>
      <c r="AQ41" s="71"/>
      <c r="AR41" s="70"/>
      <c r="AS41" s="71"/>
      <c r="AT41" s="70"/>
      <c r="AU41" s="71"/>
      <c r="AV41" s="76"/>
      <c r="AW41" s="77"/>
      <c r="AX41" s="80"/>
      <c r="AY41" s="81"/>
      <c r="AZ41" s="82"/>
      <c r="BA41" s="83"/>
    </row>
    <row r="42" spans="1:53" ht="15" customHeight="1" x14ac:dyDescent="0.15">
      <c r="A42" s="113"/>
      <c r="B42" s="114"/>
      <c r="C42" s="196"/>
      <c r="D42" s="197"/>
      <c r="E42" s="197"/>
      <c r="F42" s="197"/>
      <c r="G42" s="197"/>
      <c r="H42" s="197"/>
      <c r="I42" s="198"/>
      <c r="J42" s="109">
        <f>IF(ISBLANK(J39),"",SUM(J40:J41))</f>
        <v>1</v>
      </c>
      <c r="K42" s="110"/>
      <c r="L42" s="111" t="s">
        <v>12</v>
      </c>
      <c r="M42" s="111"/>
      <c r="N42" s="110">
        <f>IF(ISBLANK(J39),"",SUM(N40:O41))</f>
        <v>6</v>
      </c>
      <c r="O42" s="112"/>
      <c r="P42" s="109">
        <f>IF(ISBLANK(P39),"",SUM(P40:P41))</f>
        <v>14</v>
      </c>
      <c r="Q42" s="110"/>
      <c r="R42" s="111" t="s">
        <v>12</v>
      </c>
      <c r="S42" s="111"/>
      <c r="T42" s="110">
        <f>IF(ISBLANK(P39),"",SUM(T40:T41))</f>
        <v>1</v>
      </c>
      <c r="U42" s="112"/>
      <c r="V42" s="106"/>
      <c r="W42" s="107"/>
      <c r="X42" s="107"/>
      <c r="Y42" s="107"/>
      <c r="Z42" s="107"/>
      <c r="AA42" s="108"/>
      <c r="AB42" s="127">
        <f>IF(ISBLANK(AB39),"",SUM(AB40:AB41))</f>
        <v>1</v>
      </c>
      <c r="AC42" s="128"/>
      <c r="AD42" s="129" t="s">
        <v>12</v>
      </c>
      <c r="AE42" s="129"/>
      <c r="AF42" s="128">
        <f>IF(ISBLANK(AB39),"",SUM(AF40:AF41))</f>
        <v>6</v>
      </c>
      <c r="AG42" s="130"/>
      <c r="AH42" s="98"/>
      <c r="AI42" s="99"/>
      <c r="AJ42" s="72"/>
      <c r="AK42" s="73"/>
      <c r="AL42" s="72"/>
      <c r="AM42" s="73"/>
      <c r="AN42" s="72"/>
      <c r="AO42" s="73"/>
      <c r="AP42" s="72"/>
      <c r="AQ42" s="73"/>
      <c r="AR42" s="72"/>
      <c r="AS42" s="73"/>
      <c r="AT42" s="72"/>
      <c r="AU42" s="73"/>
      <c r="AV42" s="78"/>
      <c r="AW42" s="79"/>
      <c r="AX42" s="80"/>
      <c r="AY42" s="81"/>
      <c r="AZ42" s="82"/>
      <c r="BA42" s="83"/>
    </row>
    <row r="43" spans="1:53" ht="26.25" customHeight="1" x14ac:dyDescent="0.15">
      <c r="A43" s="113">
        <f>AX43</f>
        <v>2</v>
      </c>
      <c r="B43" s="114">
        <v>4</v>
      </c>
      <c r="C43" s="176" t="s">
        <v>37</v>
      </c>
      <c r="D43" s="177"/>
      <c r="E43" s="177"/>
      <c r="F43" s="177"/>
      <c r="G43" s="177"/>
      <c r="H43" s="177"/>
      <c r="I43" s="178"/>
      <c r="J43" s="100" t="s">
        <v>53</v>
      </c>
      <c r="K43" s="101"/>
      <c r="L43" s="101"/>
      <c r="M43" s="101"/>
      <c r="N43" s="101"/>
      <c r="O43" s="102"/>
      <c r="P43" s="100" t="s">
        <v>60</v>
      </c>
      <c r="Q43" s="101"/>
      <c r="R43" s="101"/>
      <c r="S43" s="101"/>
      <c r="T43" s="101"/>
      <c r="U43" s="102"/>
      <c r="V43" s="100" t="s">
        <v>59</v>
      </c>
      <c r="W43" s="101"/>
      <c r="X43" s="101"/>
      <c r="Y43" s="101"/>
      <c r="Z43" s="101"/>
      <c r="AA43" s="102"/>
      <c r="AB43" s="100"/>
      <c r="AC43" s="101"/>
      <c r="AD43" s="101"/>
      <c r="AE43" s="101"/>
      <c r="AF43" s="101"/>
      <c r="AG43" s="102"/>
      <c r="AH43" s="94">
        <f>SUM(AJ43:AN46)</f>
        <v>3</v>
      </c>
      <c r="AI43" s="95"/>
      <c r="AJ43" s="68">
        <f>COUNTIF(J43:AG43,"○")</f>
        <v>2</v>
      </c>
      <c r="AK43" s="69"/>
      <c r="AL43" s="68">
        <f>COUNTIF(J43:AG43,"△")</f>
        <v>0</v>
      </c>
      <c r="AM43" s="69"/>
      <c r="AN43" s="68">
        <f>COUNTIF(J43:AG43,"●")</f>
        <v>1</v>
      </c>
      <c r="AO43" s="69"/>
      <c r="AP43" s="68">
        <f>AJ43*3+AL43*1</f>
        <v>6</v>
      </c>
      <c r="AQ43" s="69"/>
      <c r="AR43" s="68">
        <f>SUM(J46,P46,V46,AB46)</f>
        <v>19</v>
      </c>
      <c r="AS43" s="69"/>
      <c r="AT43" s="68">
        <f>SUM(N46,T46,Z46,AF46)</f>
        <v>3</v>
      </c>
      <c r="AU43" s="69"/>
      <c r="AV43" s="74">
        <f>AR43-AT43</f>
        <v>16</v>
      </c>
      <c r="AW43" s="75"/>
      <c r="AX43" s="80">
        <f>IF(ISBLANK(B43),"",RANK(BA43,$BA$31:$BA$46) )</f>
        <v>2</v>
      </c>
      <c r="AY43" s="81"/>
      <c r="AZ43" s="82"/>
      <c r="BA43" s="83">
        <f t="shared" ref="BA43" si="1">AP43*10000+AV43*100+AR43</f>
        <v>61619</v>
      </c>
    </row>
    <row r="44" spans="1:53" ht="15" customHeight="1" x14ac:dyDescent="0.15">
      <c r="A44" s="113"/>
      <c r="B44" s="114"/>
      <c r="C44" s="187" t="s">
        <v>47</v>
      </c>
      <c r="D44" s="193"/>
      <c r="E44" s="193"/>
      <c r="F44" s="193"/>
      <c r="G44" s="193"/>
      <c r="H44" s="193"/>
      <c r="I44" s="194"/>
      <c r="J44" s="124">
        <f>IF(ISBLANK(J43),"",AF32)</f>
        <v>0</v>
      </c>
      <c r="K44" s="125"/>
      <c r="L44" s="85" t="s">
        <v>10</v>
      </c>
      <c r="M44" s="85"/>
      <c r="N44" s="125">
        <f>IF(ISBLANK(J43),"",AB32)</f>
        <v>1</v>
      </c>
      <c r="O44" s="126"/>
      <c r="P44" s="124">
        <f>IF(ISBLANK(P43),"",AF36)</f>
        <v>4</v>
      </c>
      <c r="Q44" s="125"/>
      <c r="R44" s="85" t="s">
        <v>10</v>
      </c>
      <c r="S44" s="85"/>
      <c r="T44" s="125">
        <f>IF(ISBLANK(P43),"",AB36)</f>
        <v>0</v>
      </c>
      <c r="U44" s="126"/>
      <c r="V44" s="124">
        <f>IF(ISBLANK(V43),"",AF40)</f>
        <v>4</v>
      </c>
      <c r="W44" s="125"/>
      <c r="X44" s="85" t="s">
        <v>10</v>
      </c>
      <c r="Y44" s="85"/>
      <c r="Z44" s="125">
        <f>IF(ISBLANK(V43),"",AB40)</f>
        <v>0</v>
      </c>
      <c r="AA44" s="126"/>
      <c r="AB44" s="84"/>
      <c r="AC44" s="85"/>
      <c r="AD44" s="85"/>
      <c r="AE44" s="85"/>
      <c r="AF44" s="85"/>
      <c r="AG44" s="86"/>
      <c r="AH44" s="96"/>
      <c r="AI44" s="97"/>
      <c r="AJ44" s="70"/>
      <c r="AK44" s="71"/>
      <c r="AL44" s="70"/>
      <c r="AM44" s="71"/>
      <c r="AN44" s="70"/>
      <c r="AO44" s="71"/>
      <c r="AP44" s="70"/>
      <c r="AQ44" s="71"/>
      <c r="AR44" s="70"/>
      <c r="AS44" s="71"/>
      <c r="AT44" s="70"/>
      <c r="AU44" s="71"/>
      <c r="AV44" s="76"/>
      <c r="AW44" s="77"/>
      <c r="AX44" s="80"/>
      <c r="AY44" s="81"/>
      <c r="AZ44" s="82"/>
      <c r="BA44" s="83"/>
    </row>
    <row r="45" spans="1:53" ht="15" customHeight="1" x14ac:dyDescent="0.15">
      <c r="A45" s="113"/>
      <c r="B45" s="114"/>
      <c r="C45" s="195"/>
      <c r="D45" s="193"/>
      <c r="E45" s="193"/>
      <c r="F45" s="193"/>
      <c r="G45" s="193"/>
      <c r="H45" s="193"/>
      <c r="I45" s="194"/>
      <c r="J45" s="131">
        <f>IF(ISBLANK(J43),"",AF33)</f>
        <v>1</v>
      </c>
      <c r="K45" s="132"/>
      <c r="L45" s="85" t="s">
        <v>11</v>
      </c>
      <c r="M45" s="85"/>
      <c r="N45" s="132">
        <f>IF(ISBLANK(J43),"",AB33)</f>
        <v>1</v>
      </c>
      <c r="O45" s="133"/>
      <c r="P45" s="131">
        <f>IF(ISBLANK(P43),"",AF37)</f>
        <v>8</v>
      </c>
      <c r="Q45" s="132"/>
      <c r="R45" s="85" t="s">
        <v>11</v>
      </c>
      <c r="S45" s="85"/>
      <c r="T45" s="132">
        <f>IF(ISBLANK(P43),"",AB37)</f>
        <v>0</v>
      </c>
      <c r="U45" s="133"/>
      <c r="V45" s="131">
        <f>IF(ISBLANK(V43),"",AF41)</f>
        <v>2</v>
      </c>
      <c r="W45" s="132"/>
      <c r="X45" s="85" t="s">
        <v>11</v>
      </c>
      <c r="Y45" s="85"/>
      <c r="Z45" s="132">
        <f>IF(ISBLANK(V43),"",AB41)</f>
        <v>1</v>
      </c>
      <c r="AA45" s="133"/>
      <c r="AB45" s="84"/>
      <c r="AC45" s="85"/>
      <c r="AD45" s="85"/>
      <c r="AE45" s="85"/>
      <c r="AF45" s="85"/>
      <c r="AG45" s="86"/>
      <c r="AH45" s="96"/>
      <c r="AI45" s="97"/>
      <c r="AJ45" s="70"/>
      <c r="AK45" s="71"/>
      <c r="AL45" s="70"/>
      <c r="AM45" s="71"/>
      <c r="AN45" s="70"/>
      <c r="AO45" s="71"/>
      <c r="AP45" s="70"/>
      <c r="AQ45" s="71"/>
      <c r="AR45" s="70"/>
      <c r="AS45" s="71"/>
      <c r="AT45" s="70"/>
      <c r="AU45" s="71"/>
      <c r="AV45" s="76"/>
      <c r="AW45" s="77"/>
      <c r="AX45" s="80"/>
      <c r="AY45" s="81"/>
      <c r="AZ45" s="82"/>
      <c r="BA45" s="83"/>
    </row>
    <row r="46" spans="1:53" ht="15" customHeight="1" x14ac:dyDescent="0.15">
      <c r="A46" s="113"/>
      <c r="B46" s="114"/>
      <c r="C46" s="196"/>
      <c r="D46" s="197"/>
      <c r="E46" s="197"/>
      <c r="F46" s="197"/>
      <c r="G46" s="197"/>
      <c r="H46" s="197"/>
      <c r="I46" s="198"/>
      <c r="J46" s="127">
        <f>IF(ISBLANK(J43),"",SUM(J44:J45))</f>
        <v>1</v>
      </c>
      <c r="K46" s="128"/>
      <c r="L46" s="129" t="s">
        <v>12</v>
      </c>
      <c r="M46" s="129"/>
      <c r="N46" s="128">
        <f>IF(ISBLANK(J43),"",SUM(N44:O45))</f>
        <v>2</v>
      </c>
      <c r="O46" s="130"/>
      <c r="P46" s="127">
        <f>IF(ISBLANK(P43),"",SUM(P44:P45))</f>
        <v>12</v>
      </c>
      <c r="Q46" s="128"/>
      <c r="R46" s="129" t="s">
        <v>12</v>
      </c>
      <c r="S46" s="129"/>
      <c r="T46" s="128">
        <f>IF(ISBLANK(P43),"",SUM(T44:U45))</f>
        <v>0</v>
      </c>
      <c r="U46" s="130"/>
      <c r="V46" s="127">
        <f>IF(ISBLANK(V43),"",SUM(V44:V45))</f>
        <v>6</v>
      </c>
      <c r="W46" s="128"/>
      <c r="X46" s="129" t="s">
        <v>12</v>
      </c>
      <c r="Y46" s="129"/>
      <c r="Z46" s="128">
        <f>IF(ISBLANK(V43),"",SUM(Z44:AA45))</f>
        <v>1</v>
      </c>
      <c r="AA46" s="130"/>
      <c r="AB46" s="106"/>
      <c r="AC46" s="107"/>
      <c r="AD46" s="107"/>
      <c r="AE46" s="107"/>
      <c r="AF46" s="107"/>
      <c r="AG46" s="108"/>
      <c r="AH46" s="98"/>
      <c r="AI46" s="99"/>
      <c r="AJ46" s="72"/>
      <c r="AK46" s="73"/>
      <c r="AL46" s="72"/>
      <c r="AM46" s="73"/>
      <c r="AN46" s="72"/>
      <c r="AO46" s="73"/>
      <c r="AP46" s="72"/>
      <c r="AQ46" s="73"/>
      <c r="AR46" s="72"/>
      <c r="AS46" s="73"/>
      <c r="AT46" s="72"/>
      <c r="AU46" s="73"/>
      <c r="AV46" s="78"/>
      <c r="AW46" s="79"/>
      <c r="AX46" s="80"/>
      <c r="AY46" s="81"/>
      <c r="AZ46" s="82"/>
      <c r="BA46" s="83"/>
    </row>
    <row r="47" spans="1:53" ht="10.5" customHeight="1" x14ac:dyDescent="0.15">
      <c r="A47" s="7"/>
      <c r="B47" s="5"/>
      <c r="C47" s="11"/>
      <c r="D47" s="11"/>
      <c r="E47" s="11"/>
      <c r="F47" s="11"/>
      <c r="G47" s="11"/>
      <c r="H47" s="11"/>
      <c r="I47" s="11"/>
      <c r="J47" s="12"/>
      <c r="K47" s="12"/>
      <c r="L47" s="13"/>
      <c r="M47" s="13"/>
      <c r="N47" s="12"/>
      <c r="O47" s="12"/>
      <c r="P47" s="12"/>
      <c r="Q47" s="12"/>
      <c r="R47" s="13"/>
      <c r="S47" s="13"/>
      <c r="T47" s="12"/>
      <c r="U47" s="12"/>
      <c r="V47" s="12"/>
      <c r="W47" s="12"/>
      <c r="X47" s="13"/>
      <c r="Y47" s="13"/>
      <c r="Z47" s="12"/>
      <c r="AA47" s="12"/>
      <c r="AB47" s="14"/>
      <c r="AC47" s="14"/>
      <c r="AD47" s="14"/>
      <c r="AE47" s="14"/>
      <c r="AF47" s="14"/>
      <c r="AG47" s="14"/>
      <c r="AH47" s="15"/>
      <c r="AI47" s="15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20"/>
      <c r="AW47" s="20"/>
      <c r="AX47" s="21"/>
      <c r="AY47" s="21"/>
      <c r="AZ47" s="21"/>
      <c r="BA47" s="5"/>
    </row>
    <row r="48" spans="1:53" ht="10.5" customHeight="1" x14ac:dyDescent="0.15">
      <c r="A48" s="7"/>
      <c r="B48" s="5"/>
      <c r="C48" s="11"/>
      <c r="D48" s="11"/>
      <c r="E48" s="11"/>
      <c r="F48" s="11"/>
      <c r="G48" s="11"/>
      <c r="H48" s="11"/>
      <c r="I48" s="11"/>
      <c r="J48" s="12"/>
      <c r="K48" s="12"/>
      <c r="L48" s="13"/>
      <c r="M48" s="13"/>
      <c r="N48" s="12"/>
      <c r="O48" s="12"/>
      <c r="P48" s="12"/>
      <c r="Q48" s="12"/>
      <c r="R48" s="13"/>
      <c r="S48" s="13"/>
      <c r="T48" s="12"/>
      <c r="U48" s="12"/>
      <c r="V48" s="12"/>
      <c r="W48" s="12"/>
      <c r="X48" s="13"/>
      <c r="Y48" s="13"/>
      <c r="Z48" s="12"/>
      <c r="AA48" s="12"/>
      <c r="AB48" s="14"/>
      <c r="AC48" s="14"/>
      <c r="AD48" s="14"/>
      <c r="AE48" s="14"/>
      <c r="AF48" s="14"/>
      <c r="AG48" s="14"/>
      <c r="AH48" s="15"/>
      <c r="AI48" s="15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20"/>
      <c r="AW48" s="20"/>
      <c r="AX48" s="21"/>
      <c r="AY48" s="21"/>
      <c r="AZ48" s="21"/>
      <c r="BA48" s="5"/>
    </row>
    <row r="49" spans="1:66" ht="10.5" customHeight="1" x14ac:dyDescent="0.15">
      <c r="A49" s="7"/>
      <c r="B49" s="5"/>
      <c r="C49" s="11"/>
      <c r="D49" s="11"/>
      <c r="E49" s="11"/>
      <c r="F49" s="11"/>
      <c r="G49" s="11"/>
      <c r="H49" s="11"/>
      <c r="I49" s="11"/>
      <c r="J49" s="12"/>
      <c r="K49" s="12"/>
      <c r="L49" s="13"/>
      <c r="M49" s="13"/>
      <c r="N49" s="12"/>
      <c r="O49" s="12"/>
      <c r="P49" s="12"/>
      <c r="Q49" s="12"/>
      <c r="R49" s="13"/>
      <c r="S49" s="13"/>
      <c r="T49" s="12"/>
      <c r="U49" s="12"/>
      <c r="V49" s="12"/>
      <c r="W49" s="12"/>
      <c r="X49" s="13"/>
      <c r="Y49" s="13"/>
      <c r="Z49" s="12"/>
      <c r="AA49" s="12"/>
      <c r="AB49" s="14"/>
      <c r="AC49" s="14"/>
      <c r="AD49" s="14"/>
      <c r="AE49" s="14"/>
      <c r="AF49" s="14"/>
      <c r="AG49" s="14"/>
      <c r="AH49" s="15"/>
      <c r="AI49" s="15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20"/>
      <c r="AW49" s="20"/>
      <c r="AX49" s="21"/>
      <c r="AY49" s="21"/>
      <c r="AZ49" s="21"/>
      <c r="BA49" s="5"/>
    </row>
    <row r="50" spans="1:66" ht="10.5" customHeight="1" x14ac:dyDescent="0.15">
      <c r="A50" s="7"/>
      <c r="B50" s="5"/>
      <c r="C50" s="11"/>
      <c r="D50" s="11"/>
      <c r="E50" s="11"/>
      <c r="F50" s="11"/>
      <c r="G50" s="11"/>
      <c r="H50" s="11"/>
      <c r="I50" s="11"/>
      <c r="J50" s="12"/>
      <c r="K50" s="12"/>
      <c r="L50" s="13"/>
      <c r="M50" s="13"/>
      <c r="N50" s="12"/>
      <c r="O50" s="12"/>
      <c r="P50" s="12"/>
      <c r="Q50" s="12"/>
      <c r="R50" s="13"/>
      <c r="S50" s="13"/>
      <c r="T50" s="12"/>
      <c r="U50" s="12"/>
      <c r="V50" s="12"/>
      <c r="W50" s="12"/>
      <c r="X50" s="13"/>
      <c r="Y50" s="13"/>
      <c r="Z50" s="12"/>
      <c r="AA50" s="12"/>
      <c r="AB50" s="14"/>
      <c r="AC50" s="14"/>
      <c r="AD50" s="14"/>
      <c r="AE50" s="14"/>
      <c r="AF50" s="14"/>
      <c r="AG50" s="14"/>
      <c r="AH50" s="15"/>
      <c r="AI50" s="15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20"/>
      <c r="AW50" s="20"/>
      <c r="AX50" s="21"/>
      <c r="AY50" s="21"/>
      <c r="AZ50" s="21"/>
      <c r="BA50" s="5"/>
    </row>
    <row r="51" spans="1:66" ht="10.5" customHeight="1" x14ac:dyDescent="0.15">
      <c r="A51" s="7"/>
      <c r="B51" s="5"/>
      <c r="C51" s="11"/>
      <c r="D51" s="11"/>
      <c r="E51" s="11"/>
      <c r="F51" s="11"/>
      <c r="G51" s="11"/>
      <c r="H51" s="11"/>
      <c r="I51" s="11"/>
      <c r="J51" s="12"/>
      <c r="K51" s="12"/>
      <c r="L51" s="13"/>
      <c r="M51" s="13"/>
      <c r="N51" s="12"/>
      <c r="O51" s="12"/>
      <c r="P51" s="12"/>
      <c r="Q51" s="12"/>
      <c r="R51" s="13"/>
      <c r="S51" s="13"/>
      <c r="T51" s="12"/>
      <c r="U51" s="12"/>
      <c r="V51" s="12"/>
      <c r="W51" s="12"/>
      <c r="X51" s="13"/>
      <c r="Y51" s="13"/>
      <c r="Z51" s="12"/>
      <c r="AA51" s="12"/>
      <c r="AB51" s="14"/>
      <c r="AC51" s="14"/>
      <c r="AD51" s="14"/>
      <c r="AE51" s="14"/>
      <c r="AF51" s="14"/>
      <c r="AG51" s="14"/>
      <c r="AH51" s="15"/>
      <c r="AI51" s="15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20"/>
      <c r="AW51" s="20"/>
      <c r="AX51" s="21"/>
      <c r="AY51" s="21"/>
      <c r="AZ51" s="21"/>
      <c r="BA51" s="5"/>
    </row>
    <row r="52" spans="1:66" ht="10.5" customHeight="1" x14ac:dyDescent="0.15">
      <c r="A52" s="7"/>
      <c r="B52" s="5"/>
      <c r="C52" s="11"/>
      <c r="D52" s="11"/>
      <c r="E52" s="11"/>
      <c r="F52" s="11"/>
      <c r="G52" s="11"/>
      <c r="H52" s="11"/>
      <c r="I52" s="11"/>
      <c r="J52" s="12"/>
      <c r="K52" s="12"/>
      <c r="L52" s="13"/>
      <c r="M52" s="13"/>
      <c r="N52" s="12"/>
      <c r="O52" s="12"/>
      <c r="P52" s="12"/>
      <c r="Q52" s="12"/>
      <c r="R52" s="13"/>
      <c r="S52" s="13"/>
      <c r="T52" s="12"/>
      <c r="U52" s="12"/>
      <c r="V52" s="12"/>
      <c r="W52" s="12"/>
      <c r="X52" s="13"/>
      <c r="Y52" s="13"/>
      <c r="Z52" s="12"/>
      <c r="AA52" s="12"/>
      <c r="AB52" s="14"/>
      <c r="AC52" s="14"/>
      <c r="AD52" s="14"/>
      <c r="AE52" s="14"/>
      <c r="AF52" s="14"/>
      <c r="AG52" s="14"/>
      <c r="AH52" s="15"/>
      <c r="AI52" s="15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20"/>
      <c r="AW52" s="20"/>
      <c r="AX52" s="21"/>
      <c r="AY52" s="21"/>
      <c r="AZ52" s="21"/>
      <c r="BA52" s="5"/>
    </row>
    <row r="53" spans="1:66" ht="10.5" customHeight="1" x14ac:dyDescent="0.15">
      <c r="A53" s="7"/>
      <c r="B53" s="5"/>
      <c r="C53" s="11"/>
      <c r="D53" s="11"/>
      <c r="E53" s="11"/>
      <c r="F53" s="11"/>
      <c r="G53" s="11"/>
      <c r="H53" s="11"/>
      <c r="I53" s="11"/>
      <c r="J53" s="12"/>
      <c r="K53" s="12"/>
      <c r="L53" s="13"/>
      <c r="M53" s="13"/>
      <c r="N53" s="12"/>
      <c r="O53" s="12"/>
      <c r="P53" s="12"/>
      <c r="Q53" s="12"/>
      <c r="R53" s="13"/>
      <c r="S53" s="13"/>
      <c r="T53" s="12"/>
      <c r="U53" s="12"/>
      <c r="V53" s="12"/>
      <c r="W53" s="12"/>
      <c r="X53" s="13"/>
      <c r="Y53" s="13"/>
      <c r="Z53" s="12"/>
      <c r="AA53" s="12"/>
      <c r="AB53" s="14"/>
      <c r="AC53" s="14"/>
      <c r="AD53" s="14"/>
      <c r="AE53" s="14"/>
      <c r="AF53" s="14"/>
      <c r="AG53" s="14"/>
      <c r="AH53" s="15"/>
      <c r="AI53" s="15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20"/>
      <c r="AW53" s="20"/>
      <c r="AX53" s="21"/>
      <c r="AY53" s="21"/>
      <c r="AZ53" s="21"/>
      <c r="BA53" s="5"/>
    </row>
    <row r="54" spans="1:66" ht="10.5" customHeight="1" x14ac:dyDescent="0.15">
      <c r="A54" s="7"/>
      <c r="B54" s="5"/>
      <c r="C54" s="11"/>
      <c r="D54" s="11"/>
      <c r="E54" s="11"/>
      <c r="F54" s="11"/>
      <c r="G54" s="11"/>
      <c r="H54" s="11"/>
      <c r="I54" s="11"/>
      <c r="J54" s="12"/>
      <c r="K54" s="12"/>
      <c r="L54" s="13"/>
      <c r="M54" s="13"/>
      <c r="N54" s="12"/>
      <c r="O54" s="12"/>
      <c r="P54" s="12"/>
      <c r="Q54" s="12"/>
      <c r="R54" s="13"/>
      <c r="S54" s="13"/>
      <c r="T54" s="12"/>
      <c r="U54" s="12"/>
      <c r="V54" s="12"/>
      <c r="W54" s="12"/>
      <c r="X54" s="13"/>
      <c r="Y54" s="13"/>
      <c r="Z54" s="12"/>
      <c r="AA54" s="12"/>
      <c r="AB54" s="14"/>
      <c r="AC54" s="14"/>
      <c r="AD54" s="14"/>
      <c r="AE54" s="14"/>
      <c r="AF54" s="14"/>
      <c r="AG54" s="14"/>
      <c r="AH54" s="15"/>
      <c r="AI54" s="1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20"/>
      <c r="AW54" s="20"/>
      <c r="AX54" s="21"/>
      <c r="AY54" s="21"/>
      <c r="AZ54" s="21"/>
      <c r="BA54" s="5"/>
    </row>
    <row r="55" spans="1:66" ht="21" customHeight="1" x14ac:dyDescent="0.15">
      <c r="C55" s="37" t="s">
        <v>16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6" t="s">
        <v>40</v>
      </c>
      <c r="R55" s="8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43" t="s">
        <v>17</v>
      </c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23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2"/>
      <c r="BI55" s="2"/>
      <c r="BJ55" s="2"/>
      <c r="BK55" s="2"/>
      <c r="BL55" s="2"/>
      <c r="BM55" s="2"/>
    </row>
    <row r="56" spans="1:66" ht="18" customHeight="1" x14ac:dyDescent="0.15">
      <c r="D56" s="144" t="s">
        <v>18</v>
      </c>
      <c r="E56" s="145"/>
      <c r="F56" s="145"/>
      <c r="G56" s="145"/>
      <c r="H56" s="145"/>
      <c r="I56" s="145"/>
      <c r="J56" s="148" t="s">
        <v>64</v>
      </c>
      <c r="K56" s="149"/>
      <c r="L56" s="149"/>
      <c r="M56" s="149"/>
      <c r="N56" s="149"/>
      <c r="O56" s="149"/>
      <c r="P56" s="150"/>
      <c r="Q56" s="154">
        <v>1</v>
      </c>
      <c r="R56" s="155"/>
      <c r="S56" s="31" t="s">
        <v>10</v>
      </c>
      <c r="T56" s="155">
        <v>2</v>
      </c>
      <c r="U56" s="156"/>
      <c r="V56" s="148" t="s">
        <v>65</v>
      </c>
      <c r="W56" s="149"/>
      <c r="X56" s="149"/>
      <c r="Y56" s="149"/>
      <c r="Z56" s="149"/>
      <c r="AA56" s="149"/>
      <c r="AB56" s="150"/>
      <c r="AC56" s="3"/>
      <c r="AD56" s="3"/>
      <c r="AE56" s="3"/>
      <c r="AF56" s="3"/>
      <c r="AG56" s="142" t="s">
        <v>19</v>
      </c>
      <c r="AH56" s="142"/>
      <c r="AI56" s="142"/>
      <c r="AJ56" s="142" t="s">
        <v>74</v>
      </c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24"/>
      <c r="BB56" s="24"/>
      <c r="BC56" s="24"/>
      <c r="BD56" s="24"/>
      <c r="BE56" s="24"/>
      <c r="BF56" s="24"/>
      <c r="BG56" s="24"/>
      <c r="BH56" s="24"/>
      <c r="BI56" s="2"/>
      <c r="BJ56" s="2"/>
      <c r="BK56" s="2"/>
      <c r="BL56" s="2"/>
      <c r="BM56" s="2"/>
      <c r="BN56" s="2"/>
    </row>
    <row r="57" spans="1:66" ht="18" customHeight="1" x14ac:dyDescent="0.15">
      <c r="A57" s="5"/>
      <c r="B57" s="5"/>
      <c r="D57" s="146"/>
      <c r="E57" s="147"/>
      <c r="F57" s="147"/>
      <c r="G57" s="147"/>
      <c r="H57" s="147"/>
      <c r="I57" s="147"/>
      <c r="J57" s="151"/>
      <c r="K57" s="152"/>
      <c r="L57" s="152"/>
      <c r="M57" s="152"/>
      <c r="N57" s="152"/>
      <c r="O57" s="152"/>
      <c r="P57" s="153"/>
      <c r="Q57" s="157">
        <v>0</v>
      </c>
      <c r="R57" s="134"/>
      <c r="S57" s="32" t="s">
        <v>20</v>
      </c>
      <c r="T57" s="134">
        <v>1</v>
      </c>
      <c r="U57" s="135"/>
      <c r="V57" s="151"/>
      <c r="W57" s="152"/>
      <c r="X57" s="152"/>
      <c r="Y57" s="152"/>
      <c r="Z57" s="152"/>
      <c r="AA57" s="152"/>
      <c r="AB57" s="153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24"/>
      <c r="BB57" s="24"/>
      <c r="BC57" s="24"/>
      <c r="BD57" s="24"/>
      <c r="BE57" s="24"/>
      <c r="BF57" s="24"/>
      <c r="BG57" s="24"/>
      <c r="BH57" s="24"/>
      <c r="BJ57" s="5"/>
    </row>
    <row r="58" spans="1:66" ht="18" customHeight="1" x14ac:dyDescent="0.15">
      <c r="A58" s="5"/>
      <c r="B58" s="5"/>
      <c r="D58" s="136"/>
      <c r="E58" s="137"/>
      <c r="F58" s="137"/>
      <c r="G58" s="137"/>
      <c r="H58" s="137"/>
      <c r="I58" s="137"/>
      <c r="J58" s="136"/>
      <c r="K58" s="137"/>
      <c r="L58" s="137"/>
      <c r="M58" s="137"/>
      <c r="N58" s="137"/>
      <c r="O58" s="137"/>
      <c r="P58" s="138"/>
      <c r="Q58" s="139">
        <f>IF(Q56="","",SUM(Q56:R57))</f>
        <v>1</v>
      </c>
      <c r="R58" s="139"/>
      <c r="S58" s="33" t="s">
        <v>12</v>
      </c>
      <c r="T58" s="140">
        <f>IF(T56="","",SUM(T56:U57))</f>
        <v>3</v>
      </c>
      <c r="U58" s="141"/>
      <c r="V58" s="136"/>
      <c r="W58" s="137"/>
      <c r="X58" s="137"/>
      <c r="Y58" s="137"/>
      <c r="Z58" s="137"/>
      <c r="AA58" s="137"/>
      <c r="AB58" s="138"/>
      <c r="AG58" s="142" t="s">
        <v>21</v>
      </c>
      <c r="AH58" s="142"/>
      <c r="AI58" s="142"/>
      <c r="AJ58" s="142" t="s">
        <v>75</v>
      </c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25"/>
      <c r="BB58" s="25"/>
      <c r="BC58" s="25"/>
      <c r="BD58" s="25"/>
      <c r="BE58" s="25"/>
      <c r="BF58" s="25"/>
      <c r="BG58" s="25"/>
      <c r="BH58" s="25"/>
      <c r="BJ58" s="5"/>
    </row>
    <row r="59" spans="1:66" ht="18" customHeight="1" x14ac:dyDescent="0.15">
      <c r="A59" s="5"/>
      <c r="B59" s="5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25"/>
      <c r="BB59" s="25"/>
      <c r="BC59" s="25"/>
      <c r="BD59" s="25"/>
      <c r="BE59" s="25"/>
      <c r="BF59" s="25"/>
      <c r="BG59" s="25"/>
      <c r="BH59" s="25"/>
      <c r="BJ59" s="5"/>
    </row>
    <row r="60" spans="1:66" ht="18" customHeight="1" x14ac:dyDescent="0.15">
      <c r="A60" s="5"/>
      <c r="B60" s="5"/>
      <c r="D60" s="144" t="s">
        <v>22</v>
      </c>
      <c r="E60" s="145"/>
      <c r="F60" s="145"/>
      <c r="G60" s="145"/>
      <c r="H60" s="145"/>
      <c r="I60" s="145"/>
      <c r="J60" s="160" t="s">
        <v>66</v>
      </c>
      <c r="K60" s="149"/>
      <c r="L60" s="149"/>
      <c r="M60" s="149"/>
      <c r="N60" s="149"/>
      <c r="O60" s="149"/>
      <c r="P60" s="150"/>
      <c r="Q60" s="154">
        <v>0</v>
      </c>
      <c r="R60" s="155"/>
      <c r="S60" s="31" t="s">
        <v>10</v>
      </c>
      <c r="T60" s="155">
        <v>0</v>
      </c>
      <c r="U60" s="156"/>
      <c r="V60" s="161" t="s">
        <v>67</v>
      </c>
      <c r="W60" s="162"/>
      <c r="X60" s="162"/>
      <c r="Y60" s="162"/>
      <c r="Z60" s="162"/>
      <c r="AA60" s="162"/>
      <c r="AB60" s="163"/>
      <c r="AG60" s="142" t="s">
        <v>23</v>
      </c>
      <c r="AH60" s="142"/>
      <c r="AI60" s="142"/>
      <c r="AJ60" s="159" t="s">
        <v>76</v>
      </c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</row>
    <row r="61" spans="1:66" ht="18" customHeight="1" x14ac:dyDescent="0.15">
      <c r="A61" s="5"/>
      <c r="B61" s="5"/>
      <c r="D61" s="146"/>
      <c r="E61" s="147"/>
      <c r="F61" s="147"/>
      <c r="G61" s="147"/>
      <c r="H61" s="147"/>
      <c r="I61" s="147"/>
      <c r="J61" s="151"/>
      <c r="K61" s="152"/>
      <c r="L61" s="152"/>
      <c r="M61" s="152"/>
      <c r="N61" s="152"/>
      <c r="O61" s="152"/>
      <c r="P61" s="153"/>
      <c r="Q61" s="157">
        <v>1</v>
      </c>
      <c r="R61" s="134"/>
      <c r="S61" s="32" t="s">
        <v>20</v>
      </c>
      <c r="T61" s="134">
        <v>1</v>
      </c>
      <c r="U61" s="135"/>
      <c r="V61" s="164"/>
      <c r="W61" s="165"/>
      <c r="X61" s="165"/>
      <c r="Y61" s="165"/>
      <c r="Z61" s="165"/>
      <c r="AA61" s="165"/>
      <c r="AB61" s="166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</row>
    <row r="62" spans="1:66" ht="18" customHeight="1" x14ac:dyDescent="0.15">
      <c r="A62" s="5"/>
      <c r="B62" s="5"/>
      <c r="D62" s="136"/>
      <c r="E62" s="137"/>
      <c r="F62" s="137"/>
      <c r="G62" s="137"/>
      <c r="H62" s="137"/>
      <c r="I62" s="137"/>
      <c r="J62" s="136"/>
      <c r="K62" s="137"/>
      <c r="L62" s="137"/>
      <c r="M62" s="137"/>
      <c r="N62" s="137"/>
      <c r="O62" s="137"/>
      <c r="P62" s="138"/>
      <c r="Q62" s="158">
        <f>IF(Q60="","",SUM(Q60:R61))</f>
        <v>1</v>
      </c>
      <c r="R62" s="140"/>
      <c r="S62" s="33" t="s">
        <v>12</v>
      </c>
      <c r="T62" s="140">
        <f>IF(T60="","",SUM(T60:U61))</f>
        <v>1</v>
      </c>
      <c r="U62" s="141"/>
      <c r="V62" s="136"/>
      <c r="W62" s="137"/>
      <c r="X62" s="137"/>
      <c r="Y62" s="137"/>
      <c r="Z62" s="137"/>
      <c r="AA62" s="137"/>
      <c r="AB62" s="138"/>
      <c r="AG62" s="142" t="s">
        <v>24</v>
      </c>
      <c r="AH62" s="142"/>
      <c r="AI62" s="142"/>
      <c r="AJ62" s="159" t="s">
        <v>77</v>
      </c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</row>
    <row r="63" spans="1:66" ht="18" customHeight="1" x14ac:dyDescent="0.15">
      <c r="A63" s="5"/>
      <c r="B63" s="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167">
        <v>3</v>
      </c>
      <c r="R63" s="167"/>
      <c r="S63" s="34" t="s">
        <v>73</v>
      </c>
      <c r="T63" s="167">
        <v>2</v>
      </c>
      <c r="U63" s="167"/>
      <c r="V63" s="34"/>
      <c r="W63" s="34"/>
      <c r="X63" s="34"/>
      <c r="Y63" s="34"/>
      <c r="Z63" s="34"/>
      <c r="AA63" s="34"/>
      <c r="AB63" s="34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</row>
    <row r="64" spans="1:66" ht="18" customHeight="1" x14ac:dyDescent="0.15">
      <c r="A64" s="5"/>
      <c r="B64" s="5"/>
      <c r="D64" s="144" t="s">
        <v>25</v>
      </c>
      <c r="E64" s="145"/>
      <c r="F64" s="145"/>
      <c r="G64" s="145"/>
      <c r="H64" s="145"/>
      <c r="I64" s="145"/>
      <c r="J64" s="148" t="s">
        <v>68</v>
      </c>
      <c r="K64" s="149"/>
      <c r="L64" s="149"/>
      <c r="M64" s="149"/>
      <c r="N64" s="149"/>
      <c r="O64" s="149"/>
      <c r="P64" s="150"/>
      <c r="Q64" s="154">
        <v>0</v>
      </c>
      <c r="R64" s="155"/>
      <c r="S64" s="31" t="s">
        <v>10</v>
      </c>
      <c r="T64" s="155">
        <v>2</v>
      </c>
      <c r="U64" s="156"/>
      <c r="V64" s="148" t="s">
        <v>69</v>
      </c>
      <c r="W64" s="149"/>
      <c r="X64" s="149"/>
      <c r="Y64" s="149"/>
      <c r="Z64" s="149"/>
      <c r="AA64" s="149"/>
      <c r="AB64" s="150"/>
      <c r="AG64" s="142" t="s">
        <v>26</v>
      </c>
      <c r="AH64" s="142"/>
      <c r="AI64" s="142"/>
      <c r="AJ64" s="142" t="s">
        <v>78</v>
      </c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</row>
    <row r="65" spans="1:52" ht="18" customHeight="1" x14ac:dyDescent="0.15">
      <c r="A65" s="5"/>
      <c r="B65" s="5"/>
      <c r="D65" s="146"/>
      <c r="E65" s="147"/>
      <c r="F65" s="147"/>
      <c r="G65" s="147"/>
      <c r="H65" s="147"/>
      <c r="I65" s="147"/>
      <c r="J65" s="151"/>
      <c r="K65" s="152"/>
      <c r="L65" s="152"/>
      <c r="M65" s="152"/>
      <c r="N65" s="152"/>
      <c r="O65" s="152"/>
      <c r="P65" s="153"/>
      <c r="Q65" s="157">
        <v>2</v>
      </c>
      <c r="R65" s="134"/>
      <c r="S65" s="32" t="s">
        <v>20</v>
      </c>
      <c r="T65" s="134">
        <v>0</v>
      </c>
      <c r="U65" s="135"/>
      <c r="V65" s="151"/>
      <c r="W65" s="152"/>
      <c r="X65" s="152"/>
      <c r="Y65" s="152"/>
      <c r="Z65" s="152"/>
      <c r="AA65" s="152"/>
      <c r="AB65" s="153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</row>
    <row r="66" spans="1:52" ht="18" customHeight="1" x14ac:dyDescent="0.15">
      <c r="A66" s="5"/>
      <c r="B66" s="5"/>
      <c r="D66" s="136"/>
      <c r="E66" s="137"/>
      <c r="F66" s="137"/>
      <c r="G66" s="137"/>
      <c r="H66" s="137"/>
      <c r="I66" s="137"/>
      <c r="J66" s="136"/>
      <c r="K66" s="137"/>
      <c r="L66" s="137"/>
      <c r="M66" s="137"/>
      <c r="N66" s="137"/>
      <c r="O66" s="137"/>
      <c r="P66" s="138"/>
      <c r="Q66" s="158">
        <f>IF(Q64="","",SUM(Q64:R65))</f>
        <v>2</v>
      </c>
      <c r="R66" s="140"/>
      <c r="S66" s="33" t="s">
        <v>12</v>
      </c>
      <c r="T66" s="140">
        <f>IF(T64="","",SUM(T64:U65))</f>
        <v>2</v>
      </c>
      <c r="U66" s="141"/>
      <c r="V66" s="136"/>
      <c r="W66" s="137"/>
      <c r="X66" s="137"/>
      <c r="Y66" s="137"/>
      <c r="Z66" s="137"/>
      <c r="AA66" s="137"/>
      <c r="AB66" s="138"/>
      <c r="AG66" s="142" t="s">
        <v>27</v>
      </c>
      <c r="AH66" s="142"/>
      <c r="AI66" s="142"/>
      <c r="AJ66" s="142" t="s">
        <v>79</v>
      </c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</row>
    <row r="67" spans="1:52" ht="18" customHeight="1" x14ac:dyDescent="0.15">
      <c r="A67" s="5"/>
      <c r="B67" s="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167">
        <v>3</v>
      </c>
      <c r="R67" s="167"/>
      <c r="S67" s="34" t="s">
        <v>72</v>
      </c>
      <c r="T67" s="167">
        <v>0</v>
      </c>
      <c r="U67" s="167"/>
      <c r="V67" s="34"/>
      <c r="W67" s="34"/>
      <c r="X67" s="34"/>
      <c r="Y67" s="34"/>
      <c r="Z67" s="34"/>
      <c r="AA67" s="34"/>
      <c r="AB67" s="34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</row>
    <row r="68" spans="1:52" ht="18" customHeight="1" x14ac:dyDescent="0.15">
      <c r="A68" s="5"/>
      <c r="B68" s="5"/>
      <c r="D68" s="144" t="s">
        <v>28</v>
      </c>
      <c r="E68" s="145"/>
      <c r="F68" s="145"/>
      <c r="G68" s="145"/>
      <c r="H68" s="145"/>
      <c r="I68" s="145"/>
      <c r="J68" s="148" t="s">
        <v>70</v>
      </c>
      <c r="K68" s="149"/>
      <c r="L68" s="149"/>
      <c r="M68" s="149"/>
      <c r="N68" s="149"/>
      <c r="O68" s="149"/>
      <c r="P68" s="150"/>
      <c r="Q68" s="154">
        <v>0</v>
      </c>
      <c r="R68" s="155"/>
      <c r="S68" s="31" t="s">
        <v>10</v>
      </c>
      <c r="T68" s="155">
        <v>4</v>
      </c>
      <c r="U68" s="156"/>
      <c r="V68" s="148" t="s">
        <v>71</v>
      </c>
      <c r="W68" s="149"/>
      <c r="X68" s="149"/>
      <c r="Y68" s="149"/>
      <c r="Z68" s="149"/>
      <c r="AA68" s="149"/>
      <c r="AB68" s="150"/>
      <c r="AG68" s="142" t="s">
        <v>29</v>
      </c>
      <c r="AH68" s="142"/>
      <c r="AI68" s="142"/>
      <c r="AJ68" s="142" t="s">
        <v>80</v>
      </c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</row>
    <row r="69" spans="1:52" ht="18" customHeight="1" x14ac:dyDescent="0.15">
      <c r="A69" s="5"/>
      <c r="B69" s="5"/>
      <c r="D69" s="146"/>
      <c r="E69" s="147"/>
      <c r="F69" s="147"/>
      <c r="G69" s="147"/>
      <c r="H69" s="147"/>
      <c r="I69" s="147"/>
      <c r="J69" s="151"/>
      <c r="K69" s="152"/>
      <c r="L69" s="152"/>
      <c r="M69" s="152"/>
      <c r="N69" s="152"/>
      <c r="O69" s="152"/>
      <c r="P69" s="153"/>
      <c r="Q69" s="157">
        <v>1</v>
      </c>
      <c r="R69" s="134"/>
      <c r="S69" s="32" t="s">
        <v>20</v>
      </c>
      <c r="T69" s="134">
        <v>3</v>
      </c>
      <c r="U69" s="135"/>
      <c r="V69" s="151"/>
      <c r="W69" s="152"/>
      <c r="X69" s="152"/>
      <c r="Y69" s="152"/>
      <c r="Z69" s="152"/>
      <c r="AA69" s="152"/>
      <c r="AB69" s="153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</row>
    <row r="70" spans="1:52" ht="18" customHeight="1" x14ac:dyDescent="0.15">
      <c r="A70" s="5"/>
      <c r="B70" s="5"/>
      <c r="D70" s="136"/>
      <c r="E70" s="137"/>
      <c r="F70" s="137"/>
      <c r="G70" s="137"/>
      <c r="H70" s="137"/>
      <c r="I70" s="137"/>
      <c r="J70" s="136"/>
      <c r="K70" s="137"/>
      <c r="L70" s="137"/>
      <c r="M70" s="137"/>
      <c r="N70" s="137"/>
      <c r="O70" s="137"/>
      <c r="P70" s="138"/>
      <c r="Q70" s="158">
        <f>IF(Q68="","",SUM(Q68:R69))</f>
        <v>1</v>
      </c>
      <c r="R70" s="140"/>
      <c r="S70" s="33" t="s">
        <v>12</v>
      </c>
      <c r="T70" s="140">
        <f>IF(T68="","",SUM(T68:U69))</f>
        <v>7</v>
      </c>
      <c r="U70" s="141"/>
      <c r="V70" s="136"/>
      <c r="W70" s="137"/>
      <c r="X70" s="137"/>
      <c r="Y70" s="137"/>
      <c r="Z70" s="137"/>
      <c r="AA70" s="137"/>
      <c r="AB70" s="138"/>
      <c r="AG70" s="142" t="s">
        <v>30</v>
      </c>
      <c r="AH70" s="142"/>
      <c r="AI70" s="142"/>
      <c r="AJ70" s="142" t="s">
        <v>81</v>
      </c>
      <c r="AK70" s="142"/>
      <c r="AL70" s="142"/>
      <c r="AM70" s="142"/>
      <c r="AN70" s="142"/>
      <c r="AO70" s="142"/>
      <c r="AP70" s="142"/>
      <c r="AQ70" s="142"/>
      <c r="AR70" s="142"/>
      <c r="AS70" s="142"/>
      <c r="AT70" s="142"/>
      <c r="AU70" s="142"/>
      <c r="AV70" s="142"/>
      <c r="AW70" s="142"/>
      <c r="AX70" s="142"/>
      <c r="AY70" s="142"/>
      <c r="AZ70" s="142"/>
    </row>
    <row r="71" spans="1:52" ht="15" customHeight="1" x14ac:dyDescent="0.15">
      <c r="A71" s="5"/>
      <c r="B71" s="5"/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</row>
    <row r="72" spans="1:52" ht="15" customHeight="1" x14ac:dyDescent="0.15">
      <c r="A72" s="5"/>
      <c r="AT72" s="5"/>
    </row>
    <row r="73" spans="1:52" ht="15" customHeight="1" x14ac:dyDescent="0.15">
      <c r="A73" s="5"/>
      <c r="AT73" s="5"/>
    </row>
    <row r="74" spans="1:52" ht="15" customHeight="1" x14ac:dyDescent="0.15">
      <c r="A74" s="5"/>
      <c r="AT74" s="5"/>
    </row>
    <row r="75" spans="1:52" ht="15" customHeight="1" x14ac:dyDescent="0.15">
      <c r="A75" s="5"/>
      <c r="AT75" s="5"/>
    </row>
    <row r="76" spans="1:52" ht="15" customHeight="1" x14ac:dyDescent="0.15">
      <c r="A76" s="5"/>
      <c r="AT76" s="5"/>
    </row>
    <row r="77" spans="1:52" ht="15" customHeight="1" x14ac:dyDescent="0.15">
      <c r="A77" s="5"/>
      <c r="AT77" s="5"/>
    </row>
    <row r="78" spans="1:52" ht="15" customHeight="1" x14ac:dyDescent="0.15">
      <c r="A78" s="5"/>
      <c r="AT78" s="5"/>
    </row>
    <row r="79" spans="1:52" ht="15" customHeight="1" x14ac:dyDescent="0.15">
      <c r="A79" s="5"/>
      <c r="AT79" s="5"/>
    </row>
    <row r="80" spans="1:52" ht="15" customHeight="1" x14ac:dyDescent="0.15">
      <c r="A80" s="5"/>
      <c r="AT80" s="5"/>
    </row>
    <row r="81" spans="1:60" ht="15" customHeight="1" x14ac:dyDescent="0.15"/>
    <row r="82" spans="1:60" ht="15" customHeight="1" x14ac:dyDescent="0.15"/>
    <row r="83" spans="1:60" ht="15" customHeight="1" x14ac:dyDescent="0.15"/>
    <row r="84" spans="1:60" ht="15" customHeight="1" x14ac:dyDescent="0.15"/>
    <row r="85" spans="1:60" ht="15" customHeight="1" x14ac:dyDescent="0.15"/>
    <row r="86" spans="1:60" ht="15" customHeight="1" x14ac:dyDescent="0.15"/>
    <row r="87" spans="1:60" ht="15" customHeight="1" x14ac:dyDescent="0.15"/>
    <row r="88" spans="1:60" ht="15" customHeight="1" x14ac:dyDescent="0.15">
      <c r="A88" s="5"/>
      <c r="AT88" s="5"/>
    </row>
    <row r="89" spans="1:60" ht="10.5" customHeight="1" x14ac:dyDescent="0.15">
      <c r="A89" s="5"/>
      <c r="AT89" s="5"/>
    </row>
    <row r="90" spans="1:60" ht="10.5" customHeight="1" x14ac:dyDescent="0.15">
      <c r="A90" s="5"/>
      <c r="AT90" s="5"/>
    </row>
    <row r="91" spans="1:60" ht="10.5" customHeight="1" x14ac:dyDescent="0.15">
      <c r="A91" s="5"/>
      <c r="AT91" s="5"/>
    </row>
    <row r="92" spans="1:60" ht="15" customHeight="1" x14ac:dyDescent="0.15">
      <c r="A92" s="5"/>
      <c r="AT92" s="5"/>
    </row>
    <row r="93" spans="1:60" ht="10.5" customHeight="1" x14ac:dyDescent="0.15">
      <c r="A93" s="5"/>
      <c r="AT93" s="5"/>
    </row>
    <row r="94" spans="1:60" ht="10.5" customHeight="1" x14ac:dyDescent="0.15">
      <c r="A94" s="5"/>
      <c r="AT94" s="5"/>
    </row>
    <row r="95" spans="1:60" ht="10.5" customHeight="1" x14ac:dyDescent="0.15">
      <c r="A95" s="5"/>
      <c r="BH95" s="5"/>
    </row>
    <row r="96" spans="1:60" ht="15" customHeight="1" x14ac:dyDescent="0.15">
      <c r="A96" s="5"/>
      <c r="BH96" s="5"/>
    </row>
    <row r="97" spans="1:60" ht="10.5" customHeight="1" x14ac:dyDescent="0.15">
      <c r="A97" s="5"/>
      <c r="BH97" s="5"/>
    </row>
    <row r="98" spans="1:60" ht="10.5" customHeight="1" x14ac:dyDescent="0.15">
      <c r="A98" s="5"/>
      <c r="BH98" s="5"/>
    </row>
    <row r="99" spans="1:60" ht="10.5" customHeight="1" x14ac:dyDescent="0.15">
      <c r="A99" s="5"/>
      <c r="BH99" s="5"/>
    </row>
    <row r="100" spans="1:60" ht="15" customHeight="1" x14ac:dyDescent="0.15">
      <c r="A100" s="5"/>
      <c r="BH100" s="5"/>
    </row>
    <row r="101" spans="1:60" ht="10.5" customHeight="1" x14ac:dyDescent="0.15">
      <c r="A101" s="5"/>
      <c r="BH101" s="5"/>
    </row>
    <row r="102" spans="1:60" ht="10.5" customHeight="1" x14ac:dyDescent="0.15">
      <c r="A102" s="5"/>
      <c r="BH102" s="5"/>
    </row>
    <row r="103" spans="1:60" ht="10.5" customHeight="1" x14ac:dyDescent="0.15">
      <c r="A103" s="5"/>
      <c r="BH103" s="5"/>
    </row>
    <row r="104" spans="1:60" ht="15" customHeight="1" x14ac:dyDescent="0.15">
      <c r="A104" s="5"/>
      <c r="BH104" s="5"/>
    </row>
    <row r="105" spans="1:60" ht="10.5" customHeight="1" x14ac:dyDescent="0.15">
      <c r="A105" s="5"/>
      <c r="BH105" s="5"/>
    </row>
    <row r="106" spans="1:60" ht="10.5" customHeight="1" x14ac:dyDescent="0.15">
      <c r="A106" s="5"/>
      <c r="BH106" s="5"/>
    </row>
    <row r="107" spans="1:60" ht="10.5" customHeight="1" x14ac:dyDescent="0.15">
      <c r="A107" s="5"/>
      <c r="BH107" s="5"/>
    </row>
    <row r="108" spans="1:60" ht="15" customHeight="1" x14ac:dyDescent="0.15">
      <c r="A108" s="5"/>
      <c r="BH108" s="5"/>
    </row>
    <row r="109" spans="1:60" ht="10.5" customHeight="1" x14ac:dyDescent="0.15">
      <c r="A109" s="5"/>
      <c r="BH109" s="5"/>
    </row>
    <row r="110" spans="1:60" ht="10.5" customHeight="1" x14ac:dyDescent="0.15">
      <c r="A110" s="5"/>
      <c r="BH110" s="5"/>
    </row>
    <row r="111" spans="1:60" ht="10.5" customHeight="1" x14ac:dyDescent="0.15">
      <c r="A111" s="5"/>
      <c r="BH111" s="5"/>
    </row>
  </sheetData>
  <mergeCells count="527">
    <mergeCell ref="AB45:AC45"/>
    <mergeCell ref="AD45:AE45"/>
    <mergeCell ref="AF45:AG45"/>
    <mergeCell ref="Z44:AA44"/>
    <mergeCell ref="AB44:AC44"/>
    <mergeCell ref="AD44:AE44"/>
    <mergeCell ref="AF44:AG44"/>
    <mergeCell ref="V46:W46"/>
    <mergeCell ref="X46:Y46"/>
    <mergeCell ref="Z46:AA46"/>
    <mergeCell ref="AB46:AC46"/>
    <mergeCell ref="AD46:AE46"/>
    <mergeCell ref="AF46:AG46"/>
    <mergeCell ref="AX43:AZ46"/>
    <mergeCell ref="BA43:BA46"/>
    <mergeCell ref="C44:I46"/>
    <mergeCell ref="J44:K44"/>
    <mergeCell ref="L44:M44"/>
    <mergeCell ref="N44:O44"/>
    <mergeCell ref="P44:Q44"/>
    <mergeCell ref="AB43:AG43"/>
    <mergeCell ref="AH43:AI46"/>
    <mergeCell ref="AJ43:AK46"/>
    <mergeCell ref="AL43:AM46"/>
    <mergeCell ref="AN43:AO46"/>
    <mergeCell ref="AP43:AQ46"/>
    <mergeCell ref="J45:K45"/>
    <mergeCell ref="L45:M45"/>
    <mergeCell ref="N45:O45"/>
    <mergeCell ref="P45:Q45"/>
    <mergeCell ref="R45:S45"/>
    <mergeCell ref="T45:U45"/>
    <mergeCell ref="AR43:AS46"/>
    <mergeCell ref="AT43:AU46"/>
    <mergeCell ref="AV43:AW46"/>
    <mergeCell ref="V45:W45"/>
    <mergeCell ref="X45:Y45"/>
    <mergeCell ref="A43:A46"/>
    <mergeCell ref="B43:B46"/>
    <mergeCell ref="C43:I43"/>
    <mergeCell ref="J43:O43"/>
    <mergeCell ref="P43:U43"/>
    <mergeCell ref="V43:AA43"/>
    <mergeCell ref="R44:S44"/>
    <mergeCell ref="T44:U44"/>
    <mergeCell ref="V44:W44"/>
    <mergeCell ref="X44:Y44"/>
    <mergeCell ref="Z45:AA45"/>
    <mergeCell ref="J46:K46"/>
    <mergeCell ref="L46:M46"/>
    <mergeCell ref="N46:O46"/>
    <mergeCell ref="P46:Q46"/>
    <mergeCell ref="R46:S46"/>
    <mergeCell ref="T46:U46"/>
    <mergeCell ref="AB41:AC41"/>
    <mergeCell ref="AD41:AE41"/>
    <mergeCell ref="AF41:AG41"/>
    <mergeCell ref="Z40:AA40"/>
    <mergeCell ref="AB40:AC40"/>
    <mergeCell ref="AD40:AE40"/>
    <mergeCell ref="AF40:AG40"/>
    <mergeCell ref="V42:W42"/>
    <mergeCell ref="X42:Y42"/>
    <mergeCell ref="Z42:AA42"/>
    <mergeCell ref="AB42:AC42"/>
    <mergeCell ref="AD42:AE42"/>
    <mergeCell ref="AF42:AG42"/>
    <mergeCell ref="AX39:AZ42"/>
    <mergeCell ref="BA39:BA42"/>
    <mergeCell ref="C40:I42"/>
    <mergeCell ref="J40:K40"/>
    <mergeCell ref="L40:M40"/>
    <mergeCell ref="N40:O40"/>
    <mergeCell ref="P40:Q40"/>
    <mergeCell ref="AB39:AG39"/>
    <mergeCell ref="AH39:AI42"/>
    <mergeCell ref="AJ39:AK42"/>
    <mergeCell ref="AL39:AM42"/>
    <mergeCell ref="AN39:AO42"/>
    <mergeCell ref="AP39:AQ42"/>
    <mergeCell ref="J41:K41"/>
    <mergeCell ref="L41:M41"/>
    <mergeCell ref="N41:O41"/>
    <mergeCell ref="P41:Q41"/>
    <mergeCell ref="R41:S41"/>
    <mergeCell ref="T41:U41"/>
    <mergeCell ref="AR39:AS42"/>
    <mergeCell ref="AT39:AU42"/>
    <mergeCell ref="AV39:AW42"/>
    <mergeCell ref="V41:W41"/>
    <mergeCell ref="X41:Y41"/>
    <mergeCell ref="A39:A42"/>
    <mergeCell ref="B39:B42"/>
    <mergeCell ref="C39:I39"/>
    <mergeCell ref="J39:O39"/>
    <mergeCell ref="P39:U39"/>
    <mergeCell ref="V39:AA39"/>
    <mergeCell ref="R40:S40"/>
    <mergeCell ref="T40:U40"/>
    <mergeCell ref="V40:W40"/>
    <mergeCell ref="X40:Y40"/>
    <mergeCell ref="Z41:AA41"/>
    <mergeCell ref="J42:K42"/>
    <mergeCell ref="L42:M42"/>
    <mergeCell ref="N42:O42"/>
    <mergeCell ref="P42:Q42"/>
    <mergeCell ref="R42:S42"/>
    <mergeCell ref="T42:U42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X35:AZ38"/>
    <mergeCell ref="BA35:BA38"/>
    <mergeCell ref="C36:I38"/>
    <mergeCell ref="J36:K36"/>
    <mergeCell ref="L36:M36"/>
    <mergeCell ref="N36:O36"/>
    <mergeCell ref="P36:Q36"/>
    <mergeCell ref="AB35:AG35"/>
    <mergeCell ref="AH35:AI38"/>
    <mergeCell ref="AJ35:AK38"/>
    <mergeCell ref="AL35:AM38"/>
    <mergeCell ref="AN35:AO38"/>
    <mergeCell ref="AP35:AQ38"/>
    <mergeCell ref="J37:K37"/>
    <mergeCell ref="L37:M37"/>
    <mergeCell ref="N37:O37"/>
    <mergeCell ref="P37:Q37"/>
    <mergeCell ref="R37:S37"/>
    <mergeCell ref="T37:U37"/>
    <mergeCell ref="AR35:AS38"/>
    <mergeCell ref="AT35:AU38"/>
    <mergeCell ref="AV35:AW38"/>
    <mergeCell ref="V37:W37"/>
    <mergeCell ref="X37:Y37"/>
    <mergeCell ref="AB33:AC33"/>
    <mergeCell ref="AD33:AE33"/>
    <mergeCell ref="AF33:AG33"/>
    <mergeCell ref="A35:A38"/>
    <mergeCell ref="B35:B38"/>
    <mergeCell ref="C35:I35"/>
    <mergeCell ref="J35:O35"/>
    <mergeCell ref="P35:U35"/>
    <mergeCell ref="V35:AA35"/>
    <mergeCell ref="R36:S36"/>
    <mergeCell ref="T36:U36"/>
    <mergeCell ref="V36:W36"/>
    <mergeCell ref="X36:Y36"/>
    <mergeCell ref="Z37:AA37"/>
    <mergeCell ref="AB37:AC37"/>
    <mergeCell ref="AD37:AE37"/>
    <mergeCell ref="AF37:AG37"/>
    <mergeCell ref="Z36:AA36"/>
    <mergeCell ref="AB36:AC36"/>
    <mergeCell ref="AD36:AE36"/>
    <mergeCell ref="AF36:AG36"/>
    <mergeCell ref="V38:W38"/>
    <mergeCell ref="X38:Y38"/>
    <mergeCell ref="Z38:AA38"/>
    <mergeCell ref="AX31:AZ34"/>
    <mergeCell ref="BA31:BA34"/>
    <mergeCell ref="C32:I34"/>
    <mergeCell ref="J32:K32"/>
    <mergeCell ref="N32:O32"/>
    <mergeCell ref="P32:Q32"/>
    <mergeCell ref="R32:S32"/>
    <mergeCell ref="T32:U32"/>
    <mergeCell ref="V32:W32"/>
    <mergeCell ref="X32:Y32"/>
    <mergeCell ref="AL31:AM34"/>
    <mergeCell ref="AN31:AO34"/>
    <mergeCell ref="AP31:AQ34"/>
    <mergeCell ref="AR31:AS34"/>
    <mergeCell ref="AT31:AU34"/>
    <mergeCell ref="AV31:AW34"/>
    <mergeCell ref="J34:K34"/>
    <mergeCell ref="N34:O34"/>
    <mergeCell ref="P34:Q34"/>
    <mergeCell ref="R34:S34"/>
    <mergeCell ref="T34:U34"/>
    <mergeCell ref="Z32:AA32"/>
    <mergeCell ref="AB32:AC32"/>
    <mergeCell ref="AD32:AE32"/>
    <mergeCell ref="AR30:AS30"/>
    <mergeCell ref="AT30:AU30"/>
    <mergeCell ref="AV30:AW30"/>
    <mergeCell ref="J30:O30"/>
    <mergeCell ref="P30:U30"/>
    <mergeCell ref="V30:AA30"/>
    <mergeCell ref="AB30:AG30"/>
    <mergeCell ref="AH30:AI30"/>
    <mergeCell ref="AJ30:AK30"/>
    <mergeCell ref="A31:A34"/>
    <mergeCell ref="B31:B34"/>
    <mergeCell ref="C31:I31"/>
    <mergeCell ref="J31:O31"/>
    <mergeCell ref="P31:U31"/>
    <mergeCell ref="V31:AA31"/>
    <mergeCell ref="AB31:AG31"/>
    <mergeCell ref="AH31:AI34"/>
    <mergeCell ref="AJ31:AK34"/>
    <mergeCell ref="AF32:AG32"/>
    <mergeCell ref="J33:K33"/>
    <mergeCell ref="N33:O33"/>
    <mergeCell ref="P33:Q33"/>
    <mergeCell ref="R33:S33"/>
    <mergeCell ref="T33:U33"/>
    <mergeCell ref="V33:W33"/>
    <mergeCell ref="V34:W34"/>
    <mergeCell ref="X34:Y34"/>
    <mergeCell ref="Z34:AA34"/>
    <mergeCell ref="AB34:AC34"/>
    <mergeCell ref="AD34:AE34"/>
    <mergeCell ref="AF34:AG34"/>
    <mergeCell ref="X33:Y33"/>
    <mergeCell ref="Z33:AA33"/>
    <mergeCell ref="C30:I30"/>
    <mergeCell ref="AJ68:AZ69"/>
    <mergeCell ref="Q69:R69"/>
    <mergeCell ref="T69:U69"/>
    <mergeCell ref="J70:P70"/>
    <mergeCell ref="Q70:R70"/>
    <mergeCell ref="T70:U70"/>
    <mergeCell ref="V70:AB70"/>
    <mergeCell ref="AG70:AI71"/>
    <mergeCell ref="AJ70:AZ71"/>
    <mergeCell ref="D68:I70"/>
    <mergeCell ref="J68:P69"/>
    <mergeCell ref="Q68:R68"/>
    <mergeCell ref="T68:U68"/>
    <mergeCell ref="V68:AB69"/>
    <mergeCell ref="AG68:AI69"/>
    <mergeCell ref="AJ64:AZ65"/>
    <mergeCell ref="Q65:R65"/>
    <mergeCell ref="T65:U65"/>
    <mergeCell ref="J66:P66"/>
    <mergeCell ref="AX30:AZ30"/>
    <mergeCell ref="AL30:AM30"/>
    <mergeCell ref="AN30:AO30"/>
    <mergeCell ref="AP30:AQ30"/>
    <mergeCell ref="Q66:R66"/>
    <mergeCell ref="T66:U66"/>
    <mergeCell ref="V66:AB66"/>
    <mergeCell ref="AG66:AI67"/>
    <mergeCell ref="AJ66:AZ67"/>
    <mergeCell ref="D64:I66"/>
    <mergeCell ref="J64:P65"/>
    <mergeCell ref="Q64:R64"/>
    <mergeCell ref="T64:U64"/>
    <mergeCell ref="V64:AB65"/>
    <mergeCell ref="AG64:AI65"/>
    <mergeCell ref="Q67:R67"/>
    <mergeCell ref="T67:U67"/>
    <mergeCell ref="J62:P62"/>
    <mergeCell ref="Q62:R62"/>
    <mergeCell ref="T62:U62"/>
    <mergeCell ref="V62:AB62"/>
    <mergeCell ref="AG62:AI63"/>
    <mergeCell ref="AJ62:AZ63"/>
    <mergeCell ref="AJ58:AZ59"/>
    <mergeCell ref="D60:I62"/>
    <mergeCell ref="J60:P61"/>
    <mergeCell ref="Q60:R60"/>
    <mergeCell ref="T60:U60"/>
    <mergeCell ref="V60:AB61"/>
    <mergeCell ref="AG60:AI61"/>
    <mergeCell ref="AJ60:AZ61"/>
    <mergeCell ref="Q61:R61"/>
    <mergeCell ref="T61:U61"/>
    <mergeCell ref="Q63:R63"/>
    <mergeCell ref="T63:U63"/>
    <mergeCell ref="T57:U57"/>
    <mergeCell ref="J58:P58"/>
    <mergeCell ref="Q58:R58"/>
    <mergeCell ref="T58:U58"/>
    <mergeCell ref="V58:AB58"/>
    <mergeCell ref="AG58:AI59"/>
    <mergeCell ref="C55:P55"/>
    <mergeCell ref="AF55:AS55"/>
    <mergeCell ref="D56:I58"/>
    <mergeCell ref="J56:P57"/>
    <mergeCell ref="Q56:R56"/>
    <mergeCell ref="T56:U56"/>
    <mergeCell ref="V56:AB57"/>
    <mergeCell ref="AG56:AI57"/>
    <mergeCell ref="AJ56:AZ57"/>
    <mergeCell ref="Q57:R57"/>
    <mergeCell ref="AN29:AQ29"/>
    <mergeCell ref="AR29:AW29"/>
    <mergeCell ref="V22:W22"/>
    <mergeCell ref="X22:Y22"/>
    <mergeCell ref="Z22:AA22"/>
    <mergeCell ref="AB22:AC22"/>
    <mergeCell ref="AD22:AE22"/>
    <mergeCell ref="AF22:AG22"/>
    <mergeCell ref="J22:K22"/>
    <mergeCell ref="L22:M22"/>
    <mergeCell ref="N22:O22"/>
    <mergeCell ref="P22:Q22"/>
    <mergeCell ref="R22:S22"/>
    <mergeCell ref="T22:U22"/>
    <mergeCell ref="AR19:AS22"/>
    <mergeCell ref="AT19:AU22"/>
    <mergeCell ref="AV19:AW22"/>
    <mergeCell ref="AX19:AZ22"/>
    <mergeCell ref="BA19:BA22"/>
    <mergeCell ref="J20:K20"/>
    <mergeCell ref="L20:M20"/>
    <mergeCell ref="N20:O20"/>
    <mergeCell ref="P20:Q20"/>
    <mergeCell ref="R20:S20"/>
    <mergeCell ref="AB19:AG19"/>
    <mergeCell ref="AH19:AI22"/>
    <mergeCell ref="AJ19:AK22"/>
    <mergeCell ref="AL19:AM22"/>
    <mergeCell ref="AN19:AO22"/>
    <mergeCell ref="AP19:AQ22"/>
    <mergeCell ref="AB20:AC20"/>
    <mergeCell ref="AD20:AE20"/>
    <mergeCell ref="AF20:AG20"/>
    <mergeCell ref="V21:W21"/>
    <mergeCell ref="X21:Y21"/>
    <mergeCell ref="Z21:AA21"/>
    <mergeCell ref="AB21:AC21"/>
    <mergeCell ref="AD21:AE21"/>
    <mergeCell ref="AF21:AG21"/>
    <mergeCell ref="J21:K21"/>
    <mergeCell ref="L21:M21"/>
    <mergeCell ref="A19:A22"/>
    <mergeCell ref="B19:B22"/>
    <mergeCell ref="J19:O19"/>
    <mergeCell ref="P19:U19"/>
    <mergeCell ref="V19:AA19"/>
    <mergeCell ref="T20:U20"/>
    <mergeCell ref="V20:W20"/>
    <mergeCell ref="X20:Y20"/>
    <mergeCell ref="Z20:AA20"/>
    <mergeCell ref="N21:O21"/>
    <mergeCell ref="P21:Q21"/>
    <mergeCell ref="R21:S21"/>
    <mergeCell ref="T21:U21"/>
    <mergeCell ref="C19:I19"/>
    <mergeCell ref="C20:I22"/>
    <mergeCell ref="AF17:AG17"/>
    <mergeCell ref="J17:K17"/>
    <mergeCell ref="L17:M17"/>
    <mergeCell ref="N17:O17"/>
    <mergeCell ref="P17:Q17"/>
    <mergeCell ref="R17:S17"/>
    <mergeCell ref="T17:U17"/>
    <mergeCell ref="V18:W18"/>
    <mergeCell ref="X18:Y18"/>
    <mergeCell ref="Z18:AA18"/>
    <mergeCell ref="AB18:AC18"/>
    <mergeCell ref="AD18:AE18"/>
    <mergeCell ref="AF18:AG18"/>
    <mergeCell ref="J18:K18"/>
    <mergeCell ref="L18:M18"/>
    <mergeCell ref="N18:O18"/>
    <mergeCell ref="P18:Q18"/>
    <mergeCell ref="R18:S18"/>
    <mergeCell ref="T18:U18"/>
    <mergeCell ref="AR15:AS18"/>
    <mergeCell ref="AT15:AU18"/>
    <mergeCell ref="AV15:AW18"/>
    <mergeCell ref="AX15:AZ18"/>
    <mergeCell ref="BA15:BA18"/>
    <mergeCell ref="J16:K16"/>
    <mergeCell ref="L16:M16"/>
    <mergeCell ref="N16:O16"/>
    <mergeCell ref="P16:Q16"/>
    <mergeCell ref="R16:S16"/>
    <mergeCell ref="AB15:AG15"/>
    <mergeCell ref="AH15:AI18"/>
    <mergeCell ref="AJ15:AK18"/>
    <mergeCell ref="AL15:AM18"/>
    <mergeCell ref="AN15:AO18"/>
    <mergeCell ref="AP15:AQ18"/>
    <mergeCell ref="AB16:AC16"/>
    <mergeCell ref="AD16:AE16"/>
    <mergeCell ref="AF16:AG16"/>
    <mergeCell ref="V17:W17"/>
    <mergeCell ref="X17:Y17"/>
    <mergeCell ref="Z17:AA17"/>
    <mergeCell ref="AB17:AC17"/>
    <mergeCell ref="AD17:AE17"/>
    <mergeCell ref="A15:A18"/>
    <mergeCell ref="B15:B18"/>
    <mergeCell ref="J15:O15"/>
    <mergeCell ref="P15:U15"/>
    <mergeCell ref="V15:AA15"/>
    <mergeCell ref="T16:U16"/>
    <mergeCell ref="V16:W16"/>
    <mergeCell ref="X16:Y16"/>
    <mergeCell ref="Z16:AA16"/>
    <mergeCell ref="C15:I15"/>
    <mergeCell ref="C16:I18"/>
    <mergeCell ref="P12:Q12"/>
    <mergeCell ref="R12:S12"/>
    <mergeCell ref="T12:U12"/>
    <mergeCell ref="V14:W14"/>
    <mergeCell ref="X14:Y14"/>
    <mergeCell ref="Z14:AA14"/>
    <mergeCell ref="AB14:AC14"/>
    <mergeCell ref="AD14:AE14"/>
    <mergeCell ref="AF14:AG14"/>
    <mergeCell ref="Z13:AA13"/>
    <mergeCell ref="AB13:AC13"/>
    <mergeCell ref="AD13:AE13"/>
    <mergeCell ref="AF13:AG13"/>
    <mergeCell ref="AT11:AU14"/>
    <mergeCell ref="AV11:AW14"/>
    <mergeCell ref="AX11:AZ14"/>
    <mergeCell ref="BA11:BA14"/>
    <mergeCell ref="V11:AA11"/>
    <mergeCell ref="AB11:AG11"/>
    <mergeCell ref="AH11:AI14"/>
    <mergeCell ref="AJ11:AK14"/>
    <mergeCell ref="AL11:AM14"/>
    <mergeCell ref="AN11:AO14"/>
    <mergeCell ref="V12:W12"/>
    <mergeCell ref="X12:Y12"/>
    <mergeCell ref="Z12:AA12"/>
    <mergeCell ref="AB12:AC12"/>
    <mergeCell ref="AD12:AE12"/>
    <mergeCell ref="AF12:AG12"/>
    <mergeCell ref="V13:W13"/>
    <mergeCell ref="X13:Y13"/>
    <mergeCell ref="A11:A14"/>
    <mergeCell ref="B11:B14"/>
    <mergeCell ref="J11:O11"/>
    <mergeCell ref="P11:U11"/>
    <mergeCell ref="A7:A10"/>
    <mergeCell ref="B7:B10"/>
    <mergeCell ref="Z8:AA8"/>
    <mergeCell ref="AP11:AQ14"/>
    <mergeCell ref="AR11:AS14"/>
    <mergeCell ref="J14:K14"/>
    <mergeCell ref="L14:M14"/>
    <mergeCell ref="N14:O14"/>
    <mergeCell ref="P14:Q14"/>
    <mergeCell ref="R14:S14"/>
    <mergeCell ref="T14:U14"/>
    <mergeCell ref="J13:K13"/>
    <mergeCell ref="L13:M13"/>
    <mergeCell ref="N13:O13"/>
    <mergeCell ref="P13:Q13"/>
    <mergeCell ref="R13:S13"/>
    <mergeCell ref="T13:U13"/>
    <mergeCell ref="J12:K12"/>
    <mergeCell ref="L12:M12"/>
    <mergeCell ref="N12:O12"/>
    <mergeCell ref="AB9:AC9"/>
    <mergeCell ref="AD9:AE9"/>
    <mergeCell ref="AF9:AG9"/>
    <mergeCell ref="J10:K10"/>
    <mergeCell ref="N10:O10"/>
    <mergeCell ref="P10:Q10"/>
    <mergeCell ref="R10:S10"/>
    <mergeCell ref="T10:U10"/>
    <mergeCell ref="V10:W10"/>
    <mergeCell ref="N9:O9"/>
    <mergeCell ref="P9:Q9"/>
    <mergeCell ref="R9:S9"/>
    <mergeCell ref="T9:U9"/>
    <mergeCell ref="V9:W9"/>
    <mergeCell ref="X9:Y9"/>
    <mergeCell ref="J9:K9"/>
    <mergeCell ref="X10:Y10"/>
    <mergeCell ref="Z10:AA10"/>
    <mergeCell ref="AB10:AC10"/>
    <mergeCell ref="AD10:AE10"/>
    <mergeCell ref="AF10:AG10"/>
    <mergeCell ref="AT7:AU10"/>
    <mergeCell ref="AV7:AW10"/>
    <mergeCell ref="AX7:AZ10"/>
    <mergeCell ref="BA7:BA10"/>
    <mergeCell ref="J8:K8"/>
    <mergeCell ref="N8:O8"/>
    <mergeCell ref="P8:Q8"/>
    <mergeCell ref="R8:S8"/>
    <mergeCell ref="T8:U8"/>
    <mergeCell ref="AB7:AG7"/>
    <mergeCell ref="AH7:AI10"/>
    <mergeCell ref="AJ7:AK10"/>
    <mergeCell ref="AL7:AM10"/>
    <mergeCell ref="AN7:AO10"/>
    <mergeCell ref="AP7:AQ10"/>
    <mergeCell ref="AB8:AC8"/>
    <mergeCell ref="AD8:AE8"/>
    <mergeCell ref="AF8:AG8"/>
    <mergeCell ref="J7:O7"/>
    <mergeCell ref="P7:U7"/>
    <mergeCell ref="V7:AA7"/>
    <mergeCell ref="V8:W8"/>
    <mergeCell ref="X8:Y8"/>
    <mergeCell ref="Z9:AA9"/>
    <mergeCell ref="C3:P3"/>
    <mergeCell ref="AF2:AS2"/>
    <mergeCell ref="C7:I7"/>
    <mergeCell ref="C8:I10"/>
    <mergeCell ref="C11:I11"/>
    <mergeCell ref="C12:I14"/>
    <mergeCell ref="C1:AZ1"/>
    <mergeCell ref="AN6:AO6"/>
    <mergeCell ref="AP6:AQ6"/>
    <mergeCell ref="AR6:AS6"/>
    <mergeCell ref="AT6:AU6"/>
    <mergeCell ref="AV6:AW6"/>
    <mergeCell ref="AX6:AZ6"/>
    <mergeCell ref="AN5:AQ5"/>
    <mergeCell ref="AR5:AW5"/>
    <mergeCell ref="C6:I6"/>
    <mergeCell ref="J6:O6"/>
    <mergeCell ref="P6:U6"/>
    <mergeCell ref="V6:AA6"/>
    <mergeCell ref="AB6:AG6"/>
    <mergeCell ref="AH6:AI6"/>
    <mergeCell ref="AJ6:AK6"/>
    <mergeCell ref="AL6:AM6"/>
    <mergeCell ref="AR7:AS10"/>
  </mergeCells>
  <phoneticPr fontId="1"/>
  <printOptions horizontalCentered="1"/>
  <pageMargins left="0.78740157480314965" right="0.82677165354330717" top="0.78740157480314965" bottom="0.78740157480314965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組合＆結果</vt:lpstr>
      <vt:lpstr>'組合＆結果'!Print_Area</vt:lpstr>
      <vt:lpstr>'組合＆結果'!Print_Titles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教員４</dc:creator>
  <cp:lastModifiedBy>R0216225</cp:lastModifiedBy>
  <cp:lastPrinted>2019-10-26T06:36:59Z</cp:lastPrinted>
  <dcterms:created xsi:type="dcterms:W3CDTF">2018-02-27T09:08:29Z</dcterms:created>
  <dcterms:modified xsi:type="dcterms:W3CDTF">2019-10-28T01:03:13Z</dcterms:modified>
</cp:coreProperties>
</file>