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60"/>
  </bookViews>
  <sheets>
    <sheet name="星取表U15" sheetId="1" r:id="rId1"/>
    <sheet name="Sheet1" sheetId="2" r:id="rId2"/>
  </sheets>
  <definedNames>
    <definedName name="aaaaaaaaaaaaaaaaaaaa">#REF!</definedName>
    <definedName name="Area_4">#REF!</definedName>
    <definedName name="AREA３">#REF!</definedName>
    <definedName name="Ｅcel">#REF!</definedName>
    <definedName name="Excel_BuiltIn_Print_Area">#REF!</definedName>
    <definedName name="Excel_BuiltIn_Print_Area_1">#REF!</definedName>
    <definedName name="Excel_BuiltIn_Print_Area_2">#REF!</definedName>
    <definedName name="Excel_BuiltIn_Print_Area_3">#REF!</definedName>
    <definedName name="EXL">#REF!</definedName>
    <definedName name="iya">#REF!</definedName>
    <definedName name="katou1">#REF!</definedName>
    <definedName name="katou4">#REF!</definedName>
    <definedName name="rty">#REF!</definedName>
    <definedName name="あｓｄｆｇｈｊ">#REF!</definedName>
    <definedName name="いやだ">#REF!</definedName>
    <definedName name="うんこ">#REF!</definedName>
    <definedName name="え８">#REF!</definedName>
    <definedName name="エクセル">#REF!</definedName>
    <definedName name="えくせる">#REF!</definedName>
    <definedName name="エクセル１０">#REF!</definedName>
    <definedName name="エクセル１９">#REF!</definedName>
    <definedName name="エクセル２">#REF!</definedName>
    <definedName name="エクセル３">#REF!</definedName>
    <definedName name="エクセル４">#REF!</definedName>
    <definedName name="エクセル５">#REF!</definedName>
    <definedName name="エクセル５６">#REF!</definedName>
    <definedName name="エクセルシート">#REF!</definedName>
    <definedName name="エリア５">#REF!</definedName>
    <definedName name="ｶﾄｳ４">#REF!</definedName>
    <definedName name="カブスL">#REF!</definedName>
    <definedName name="カブスL2">#REF!</definedName>
    <definedName name="コピー">#REF!</definedName>
    <definedName name="しない">#REF!</definedName>
    <definedName name="しない２">#REF!</definedName>
    <definedName name="する">#REF!</definedName>
    <definedName name="だい５">#REF!</definedName>
    <definedName name="一部">#REF!</definedName>
    <definedName name="加藤">#REF!</definedName>
    <definedName name="加藤８">#REF!</definedName>
    <definedName name="加藤孝俊">#REF!</definedName>
    <definedName name="三部">#REF!</definedName>
    <definedName name="四部">#REF!</definedName>
    <definedName name="順">#REF!</definedName>
    <definedName name="順２">#REF!</definedName>
    <definedName name="順位">#REF!</definedName>
    <definedName name="順位１０">#REF!</definedName>
    <definedName name="順位２">#REF!</definedName>
    <definedName name="順位３">#REF!</definedName>
    <definedName name="順位４">#REF!</definedName>
    <definedName name="順位６">#REF!</definedName>
    <definedName name="順位７">#REF!</definedName>
    <definedName name="順位８">#REF!</definedName>
    <definedName name="順番">#REF!</definedName>
    <definedName name="第2">#REF!</definedName>
    <definedName name="二部">#REF!</definedName>
    <definedName name="函館用">#REF!</definedName>
    <definedName name="変更無し">#REF!</definedName>
    <definedName name="無">#REF!</definedName>
    <definedName name="無１">#REF!</definedName>
    <definedName name="無３">#REF!</definedName>
  </definedNames>
  <calcPr calcId="145621"/>
</workbook>
</file>

<file path=xl/calcChain.xml><?xml version="1.0" encoding="utf-8"?>
<calcChain xmlns="http://schemas.openxmlformats.org/spreadsheetml/2006/main">
  <c r="J18" i="1" l="1"/>
  <c r="N18" i="1"/>
  <c r="N34" i="1" l="1"/>
  <c r="J34" i="1"/>
  <c r="N33" i="1"/>
  <c r="J33" i="1"/>
  <c r="T34" i="1"/>
  <c r="P34" i="1"/>
  <c r="T33" i="1"/>
  <c r="P33" i="1"/>
  <c r="N30" i="1"/>
  <c r="J30" i="1"/>
  <c r="J29" i="1"/>
  <c r="N29" i="1"/>
  <c r="Z34" i="1"/>
  <c r="V34" i="1"/>
  <c r="Z33" i="1"/>
  <c r="V33" i="1"/>
  <c r="T30" i="1"/>
  <c r="P30" i="1"/>
  <c r="T29" i="1"/>
  <c r="P29" i="1"/>
  <c r="N26" i="1"/>
  <c r="J26" i="1"/>
  <c r="N25" i="1"/>
  <c r="J25" i="1"/>
  <c r="AX34" i="1"/>
  <c r="AW32" i="1" s="1"/>
  <c r="AT34" i="1"/>
  <c r="AX33" i="1"/>
  <c r="AT33" i="1"/>
  <c r="AR30" i="1"/>
  <c r="AN30" i="1"/>
  <c r="AR29" i="1"/>
  <c r="AN29" i="1"/>
  <c r="AL26" i="1"/>
  <c r="AH26" i="1"/>
  <c r="AL25" i="1"/>
  <c r="AH25" i="1"/>
  <c r="AF22" i="1"/>
  <c r="AB22" i="1"/>
  <c r="AF21" i="1"/>
  <c r="AB21" i="1"/>
  <c r="Z18" i="1"/>
  <c r="V18" i="1"/>
  <c r="Z17" i="1"/>
  <c r="V17" i="1"/>
  <c r="T14" i="1"/>
  <c r="P14" i="1"/>
  <c r="T13" i="1"/>
  <c r="P13" i="1"/>
  <c r="N10" i="1"/>
  <c r="J10" i="1"/>
  <c r="N9" i="1"/>
  <c r="J9" i="1"/>
  <c r="AR34" i="1"/>
  <c r="AN34" i="1"/>
  <c r="AR33" i="1"/>
  <c r="AN33" i="1"/>
  <c r="AL29" i="1"/>
  <c r="AH29" i="1"/>
  <c r="AF26" i="1"/>
  <c r="AB26" i="1"/>
  <c r="AF25" i="1"/>
  <c r="AB25" i="1"/>
  <c r="Z22" i="1"/>
  <c r="V22" i="1"/>
  <c r="Z21" i="1"/>
  <c r="V21" i="1"/>
  <c r="T18" i="1"/>
  <c r="P18" i="1"/>
  <c r="T17" i="1"/>
  <c r="P17" i="1"/>
  <c r="N14" i="1"/>
  <c r="J14" i="1"/>
  <c r="N13" i="1"/>
  <c r="J13" i="1"/>
  <c r="AL34" i="1"/>
  <c r="AH34" i="1"/>
  <c r="AL33" i="1"/>
  <c r="AH33" i="1"/>
  <c r="AF30" i="1"/>
  <c r="AB30" i="1"/>
  <c r="AF29" i="1"/>
  <c r="AB29" i="1"/>
  <c r="Z26" i="1"/>
  <c r="V26" i="1"/>
  <c r="Z25" i="1"/>
  <c r="V25" i="1"/>
  <c r="T22" i="1"/>
  <c r="P22" i="1"/>
  <c r="T21" i="1"/>
  <c r="P21" i="1"/>
  <c r="N17" i="1"/>
  <c r="J17" i="1"/>
  <c r="AF34" i="1"/>
  <c r="AB34" i="1"/>
  <c r="AF33" i="1"/>
  <c r="AB33" i="1"/>
  <c r="Z30" i="1"/>
  <c r="V30" i="1"/>
  <c r="Z29" i="1"/>
  <c r="V29" i="1"/>
  <c r="T26" i="1"/>
  <c r="P26" i="1"/>
  <c r="T25" i="1"/>
  <c r="P25" i="1"/>
  <c r="J21" i="1"/>
  <c r="N21" i="1"/>
  <c r="N22" i="1"/>
  <c r="J22" i="1"/>
  <c r="S24" i="1" l="1"/>
  <c r="S20" i="1"/>
  <c r="P32" i="1"/>
  <c r="AQ32" i="1"/>
  <c r="AK24" i="1"/>
  <c r="S28" i="1"/>
  <c r="M28" i="1"/>
  <c r="AT32" i="1"/>
  <c r="AB20" i="1"/>
  <c r="V32" i="1"/>
  <c r="Z35" i="1" s="1"/>
  <c r="P28" i="1"/>
  <c r="P31" i="1" s="1"/>
  <c r="AN28" i="1"/>
  <c r="AK28" i="1"/>
  <c r="AH24" i="1"/>
  <c r="AE20" i="1"/>
  <c r="AE28" i="1"/>
  <c r="Y32" i="1"/>
  <c r="Y28" i="1"/>
  <c r="Y24" i="1"/>
  <c r="Y16" i="1"/>
  <c r="V16" i="1"/>
  <c r="S12" i="1"/>
  <c r="P12" i="1"/>
  <c r="S32" i="1"/>
  <c r="M24" i="1"/>
  <c r="M12" i="1"/>
  <c r="AE24" i="1"/>
  <c r="Y20" i="1"/>
  <c r="AE32" i="1"/>
  <c r="AK32" i="1"/>
  <c r="S16" i="1"/>
  <c r="AQ28" i="1"/>
  <c r="M32" i="1"/>
  <c r="M8" i="1"/>
  <c r="M16" i="1"/>
  <c r="M20" i="1"/>
  <c r="J32" i="1"/>
  <c r="AN32" i="1"/>
  <c r="V24" i="1"/>
  <c r="V20" i="1"/>
  <c r="AH28" i="1"/>
  <c r="AB32" i="1"/>
  <c r="AB28" i="1"/>
  <c r="V28" i="1"/>
  <c r="J28" i="1"/>
  <c r="AB24" i="1"/>
  <c r="J24" i="1"/>
  <c r="J20" i="1"/>
  <c r="P16" i="1"/>
  <c r="J8" i="1"/>
  <c r="BC28" i="1"/>
  <c r="AZ28" i="1"/>
  <c r="BC24" i="1"/>
  <c r="AZ24" i="1"/>
  <c r="AW24" i="1"/>
  <c r="AT24" i="1"/>
  <c r="BC20" i="1"/>
  <c r="AZ20" i="1"/>
  <c r="AW20" i="1"/>
  <c r="AT20" i="1"/>
  <c r="AQ20" i="1"/>
  <c r="AN20" i="1"/>
  <c r="BC16" i="1"/>
  <c r="AZ16" i="1"/>
  <c r="AW16" i="1"/>
  <c r="AT16" i="1"/>
  <c r="AQ16" i="1"/>
  <c r="AN16" i="1"/>
  <c r="AK16" i="1"/>
  <c r="AH16" i="1"/>
  <c r="BC12" i="1"/>
  <c r="AZ12" i="1"/>
  <c r="AW12" i="1"/>
  <c r="AT12" i="1"/>
  <c r="AQ12" i="1"/>
  <c r="AN12" i="1"/>
  <c r="AR15" i="1" s="1"/>
  <c r="AK12" i="1"/>
  <c r="AH12" i="1"/>
  <c r="AE12" i="1"/>
  <c r="AB12" i="1"/>
  <c r="BC8" i="1"/>
  <c r="AZ8" i="1"/>
  <c r="AW8" i="1"/>
  <c r="AT8" i="1"/>
  <c r="AQ8" i="1"/>
  <c r="AN8" i="1"/>
  <c r="AK8" i="1"/>
  <c r="AH8" i="1"/>
  <c r="AE8" i="1"/>
  <c r="AB8" i="1"/>
  <c r="Y8" i="1"/>
  <c r="V8" i="1"/>
  <c r="BC4" i="1"/>
  <c r="AW4" i="1"/>
  <c r="AQ4" i="1"/>
  <c r="AK4" i="1"/>
  <c r="AE4" i="1"/>
  <c r="Y4" i="1"/>
  <c r="S4" i="1"/>
  <c r="AZ4" i="1"/>
  <c r="AT4" i="1"/>
  <c r="AN4" i="1"/>
  <c r="AH4" i="1"/>
  <c r="AB4" i="1"/>
  <c r="V4" i="1"/>
  <c r="P4" i="1"/>
  <c r="T31" i="1" l="1"/>
  <c r="V35" i="1"/>
  <c r="AH32" i="1"/>
  <c r="AH35" i="1" s="1"/>
  <c r="P24" i="1"/>
  <c r="P20" i="1"/>
  <c r="J16" i="1"/>
  <c r="J12" i="1"/>
  <c r="AL35" i="1" l="1"/>
  <c r="AR35" i="1" l="1"/>
  <c r="AN35" i="1"/>
  <c r="AX35" i="1"/>
  <c r="AT35" i="1"/>
  <c r="AF35" i="1"/>
  <c r="AB35" i="1"/>
  <c r="T35" i="1"/>
  <c r="P35" i="1"/>
  <c r="N35" i="1"/>
  <c r="J35" i="1"/>
  <c r="BL32" i="1"/>
  <c r="BJ32" i="1"/>
  <c r="BH32" i="1"/>
  <c r="BD31" i="1"/>
  <c r="AZ31" i="1"/>
  <c r="AR31" i="1"/>
  <c r="AN31" i="1"/>
  <c r="AL31" i="1"/>
  <c r="AF31" i="1"/>
  <c r="AB31" i="1"/>
  <c r="AH31" i="1"/>
  <c r="Z31" i="1"/>
  <c r="V31" i="1"/>
  <c r="N31" i="1"/>
  <c r="J31" i="1"/>
  <c r="BL28" i="1"/>
  <c r="BJ28" i="1"/>
  <c r="BH28" i="1"/>
  <c r="BD27" i="1"/>
  <c r="AZ27" i="1"/>
  <c r="AX27" i="1"/>
  <c r="AT27" i="1"/>
  <c r="N27" i="1"/>
  <c r="J27" i="1"/>
  <c r="AL27" i="1"/>
  <c r="AH27" i="1"/>
  <c r="AF27" i="1"/>
  <c r="AB27" i="1"/>
  <c r="Z27" i="1"/>
  <c r="V27" i="1"/>
  <c r="T27" i="1"/>
  <c r="P27" i="1"/>
  <c r="BL24" i="1"/>
  <c r="BJ24" i="1"/>
  <c r="BH24" i="1"/>
  <c r="BD23" i="1"/>
  <c r="AZ23" i="1"/>
  <c r="AX23" i="1"/>
  <c r="AT23" i="1"/>
  <c r="AR23" i="1"/>
  <c r="AN23" i="1"/>
  <c r="AF23" i="1"/>
  <c r="AB23" i="1"/>
  <c r="Z23" i="1"/>
  <c r="V23" i="1"/>
  <c r="T23" i="1"/>
  <c r="P23" i="1"/>
  <c r="N23" i="1"/>
  <c r="J23" i="1"/>
  <c r="BL20" i="1"/>
  <c r="BJ20" i="1"/>
  <c r="BH20" i="1"/>
  <c r="BD19" i="1"/>
  <c r="AZ19" i="1"/>
  <c r="AX19" i="1"/>
  <c r="AT19" i="1"/>
  <c r="AR19" i="1"/>
  <c r="AN19" i="1"/>
  <c r="AL19" i="1"/>
  <c r="AH19" i="1"/>
  <c r="Z19" i="1"/>
  <c r="V19" i="1"/>
  <c r="T19" i="1"/>
  <c r="P19" i="1"/>
  <c r="N19" i="1"/>
  <c r="J19" i="1"/>
  <c r="BL16" i="1"/>
  <c r="BJ16" i="1"/>
  <c r="BH16" i="1"/>
  <c r="BD15" i="1"/>
  <c r="AZ15" i="1"/>
  <c r="AX15" i="1"/>
  <c r="AT15" i="1"/>
  <c r="AN15" i="1"/>
  <c r="AL15" i="1"/>
  <c r="AH15" i="1"/>
  <c r="AF15" i="1"/>
  <c r="AB15" i="1"/>
  <c r="T15" i="1"/>
  <c r="P15" i="1"/>
  <c r="N15" i="1"/>
  <c r="J15" i="1"/>
  <c r="BL12" i="1"/>
  <c r="BJ12" i="1"/>
  <c r="BH12" i="1"/>
  <c r="BD11" i="1"/>
  <c r="AZ11" i="1"/>
  <c r="AX11" i="1"/>
  <c r="AT11" i="1"/>
  <c r="AR11" i="1"/>
  <c r="AN11" i="1"/>
  <c r="AL11" i="1"/>
  <c r="AH11" i="1"/>
  <c r="AF11" i="1"/>
  <c r="AB11" i="1"/>
  <c r="Z11" i="1"/>
  <c r="V11" i="1"/>
  <c r="N11" i="1"/>
  <c r="J11" i="1"/>
  <c r="BL8" i="1"/>
  <c r="BJ8" i="1"/>
  <c r="BH8" i="1"/>
  <c r="BD7" i="1"/>
  <c r="AZ7" i="1"/>
  <c r="AX7" i="1"/>
  <c r="AT7" i="1"/>
  <c r="AR7" i="1"/>
  <c r="AN7" i="1"/>
  <c r="AL7" i="1"/>
  <c r="AH7" i="1"/>
  <c r="AF7" i="1"/>
  <c r="AB7" i="1"/>
  <c r="Z7" i="1"/>
  <c r="V7" i="1"/>
  <c r="T7" i="1"/>
  <c r="P7" i="1"/>
  <c r="BL4" i="1"/>
  <c r="BJ4" i="1"/>
  <c r="BH4" i="1"/>
  <c r="AZ3" i="1"/>
  <c r="AT3" i="1"/>
  <c r="AN3" i="1"/>
  <c r="AH3" i="1"/>
  <c r="AB3" i="1"/>
  <c r="V3" i="1"/>
  <c r="P3" i="1"/>
  <c r="J3" i="1"/>
  <c r="BP8" i="1" l="1"/>
  <c r="BR12" i="1"/>
  <c r="BP16" i="1"/>
  <c r="BR4" i="1"/>
  <c r="BR20" i="1"/>
  <c r="BR8" i="1"/>
  <c r="BP28" i="1"/>
  <c r="BN24" i="1"/>
  <c r="BR24" i="1"/>
  <c r="BR32" i="1"/>
  <c r="BP4" i="1"/>
  <c r="BP12" i="1"/>
  <c r="BR16" i="1"/>
  <c r="BP20" i="1"/>
  <c r="BN8" i="1"/>
  <c r="BP24" i="1"/>
  <c r="BR28" i="1"/>
  <c r="BN32" i="1"/>
  <c r="BN16" i="1"/>
  <c r="BP32" i="1"/>
  <c r="BN4" i="1"/>
  <c r="BN12" i="1"/>
  <c r="BN20" i="1"/>
  <c r="BF24" i="1"/>
  <c r="BN28" i="1"/>
  <c r="BF16" i="1"/>
  <c r="BF32" i="1"/>
  <c r="BF4" i="1"/>
  <c r="BF20" i="1"/>
  <c r="BF8" i="1"/>
  <c r="BF12" i="1"/>
  <c r="BF28" i="1"/>
  <c r="BP36" i="1" l="1"/>
  <c r="BR36" i="1"/>
  <c r="BT16" i="1"/>
  <c r="BY16" i="1" s="1"/>
  <c r="BT12" i="1"/>
  <c r="BY12" i="1" s="1"/>
  <c r="BT8" i="1"/>
  <c r="BY8" i="1" s="1"/>
  <c r="BT4" i="1"/>
  <c r="BY4" i="1" s="1"/>
  <c r="BT20" i="1"/>
  <c r="BT28" i="1"/>
  <c r="BY28" i="1" s="1"/>
  <c r="BT24" i="1"/>
  <c r="BY24" i="1" s="1"/>
  <c r="BT32" i="1"/>
  <c r="BY32" i="1" s="1"/>
  <c r="BY20" i="1" l="1"/>
  <c r="BV16" i="1" s="1"/>
  <c r="A16" i="1" s="1"/>
  <c r="BT36" i="1"/>
  <c r="BV12" i="1"/>
  <c r="A12" i="1" s="1"/>
  <c r="BV24" i="1" l="1"/>
  <c r="A24" i="1" s="1"/>
  <c r="BV28" i="1"/>
  <c r="A28" i="1" s="1"/>
  <c r="BV8" i="1"/>
  <c r="A8" i="1" s="1"/>
  <c r="BV20" i="1"/>
  <c r="A20" i="1" s="1"/>
  <c r="BV32" i="1"/>
  <c r="A32" i="1" s="1"/>
  <c r="BV4" i="1"/>
  <c r="A4" i="1" s="1"/>
</calcChain>
</file>

<file path=xl/sharedStrings.xml><?xml version="1.0" encoding="utf-8"?>
<sst xmlns="http://schemas.openxmlformats.org/spreadsheetml/2006/main" count="186" uniqueCount="21">
  <si>
    <t>試合</t>
    <rPh sb="0" eb="2">
      <t>シアイ</t>
    </rPh>
    <phoneticPr fontId="4"/>
  </si>
  <si>
    <t>勝</t>
    <rPh sb="0" eb="1">
      <t>カ</t>
    </rPh>
    <phoneticPr fontId="4"/>
  </si>
  <si>
    <t>分</t>
    <rPh sb="0" eb="1">
      <t>ワ</t>
    </rPh>
    <phoneticPr fontId="4"/>
  </si>
  <si>
    <t>負</t>
    <rPh sb="0" eb="1">
      <t>マ</t>
    </rPh>
    <phoneticPr fontId="4"/>
  </si>
  <si>
    <t>勝点</t>
    <rPh sb="0" eb="1">
      <t>カ</t>
    </rPh>
    <rPh sb="1" eb="2">
      <t>テン</t>
    </rPh>
    <phoneticPr fontId="4"/>
  </si>
  <si>
    <t>得点</t>
    <rPh sb="0" eb="2">
      <t>トクテン</t>
    </rPh>
    <phoneticPr fontId="4"/>
  </si>
  <si>
    <t>失点</t>
    <rPh sb="0" eb="2">
      <t>シッテン</t>
    </rPh>
    <phoneticPr fontId="4"/>
  </si>
  <si>
    <t>得失
点差</t>
    <rPh sb="0" eb="1">
      <t>トク</t>
    </rPh>
    <rPh sb="1" eb="2">
      <t>シツ</t>
    </rPh>
    <rPh sb="3" eb="5">
      <t>テンサ</t>
    </rPh>
    <phoneticPr fontId="4"/>
  </si>
  <si>
    <t>順位</t>
    <rPh sb="0" eb="2">
      <t>ジュンイ</t>
    </rPh>
    <phoneticPr fontId="4"/>
  </si>
  <si>
    <t>1巡目</t>
    <rPh sb="1" eb="2">
      <t>ジュン</t>
    </rPh>
    <rPh sb="2" eb="3">
      <t>メ</t>
    </rPh>
    <phoneticPr fontId="4"/>
  </si>
  <si>
    <t>2巡目</t>
    <rPh sb="1" eb="2">
      <t>ジュン</t>
    </rPh>
    <rPh sb="2" eb="3">
      <t>メ</t>
    </rPh>
    <phoneticPr fontId="4"/>
  </si>
  <si>
    <t>計</t>
    <rPh sb="0" eb="1">
      <t>ケイ</t>
    </rPh>
    <phoneticPr fontId="4"/>
  </si>
  <si>
    <t>翔陽・港北</t>
    <rPh sb="0" eb="2">
      <t>ショウヨウ</t>
    </rPh>
    <rPh sb="3" eb="5">
      <t>コウホク</t>
    </rPh>
    <phoneticPr fontId="4"/>
  </si>
  <si>
    <t>室蘭西</t>
    <rPh sb="0" eb="2">
      <t>ムロラン</t>
    </rPh>
    <rPh sb="2" eb="3">
      <t>ニシ</t>
    </rPh>
    <phoneticPr fontId="4"/>
  </si>
  <si>
    <t>緑陽</t>
    <rPh sb="0" eb="1">
      <t>リョク</t>
    </rPh>
    <rPh sb="1" eb="2">
      <t>ヨウ</t>
    </rPh>
    <phoneticPr fontId="4"/>
  </si>
  <si>
    <t>東明</t>
    <rPh sb="0" eb="2">
      <t>トウメイ</t>
    </rPh>
    <phoneticPr fontId="4"/>
  </si>
  <si>
    <t>桜蘭２ｎｄ</t>
    <rPh sb="0" eb="2">
      <t>オウラン</t>
    </rPh>
    <phoneticPr fontId="4"/>
  </si>
  <si>
    <t>明日・星蘭</t>
    <rPh sb="0" eb="2">
      <t>アス</t>
    </rPh>
    <rPh sb="3" eb="4">
      <t>ホシ</t>
    </rPh>
    <rPh sb="4" eb="5">
      <t>ラン</t>
    </rPh>
    <phoneticPr fontId="4"/>
  </si>
  <si>
    <t>鷲別</t>
    <rPh sb="0" eb="2">
      <t>ワシベツ</t>
    </rPh>
    <phoneticPr fontId="2"/>
  </si>
  <si>
    <t>コンサ２ＮＤ</t>
    <phoneticPr fontId="4"/>
  </si>
  <si>
    <t>平成３１年度 室蘭地区カブスリーグU15　星取り表</t>
    <rPh sb="7" eb="9">
      <t>ムロラン</t>
    </rPh>
    <rPh sb="9" eb="11">
      <t>チク</t>
    </rPh>
    <rPh sb="21" eb="23">
      <t>ホシトリ</t>
    </rPh>
    <rPh sb="24" eb="25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</si>
</sst>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[$-411]General"/>
  </numFmts>
  <fonts count="30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8"/>
      <color indexed="9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indexed="46"/>
      <name val="HGPｺﾞｼｯｸM"/>
      <family val="3"/>
      <charset val="128"/>
    </font>
    <font>
      <sz val="16"/>
      <name val="HGPｺﾞｼｯｸM"/>
      <family val="3"/>
      <charset val="128"/>
    </font>
    <font>
      <sz val="8"/>
      <name val="HGPｺﾞｼｯｸM"/>
      <family val="3"/>
      <charset val="128"/>
    </font>
    <font>
      <sz val="11"/>
      <color indexed="9"/>
      <name val="ＭＳ Ｐゴシック"/>
      <family val="3"/>
      <charset val="128"/>
    </font>
    <font>
      <sz val="18"/>
      <name val="HGPｺﾞｼｯｸM"/>
      <family val="3"/>
      <charset val="128"/>
    </font>
    <font>
      <sz val="14"/>
      <name val="HGPｺﾞｼｯｸM"/>
      <family val="3"/>
      <charset val="128"/>
    </font>
    <font>
      <sz val="9"/>
      <name val="HGPｺﾞｼｯｸM"/>
      <family val="3"/>
      <charset val="128"/>
    </font>
    <font>
      <sz val="22"/>
      <name val="HGPｺﾞｼｯｸM"/>
      <family val="3"/>
      <charset val="128"/>
    </font>
    <font>
      <sz val="6"/>
      <name val="HGPｺﾞｼｯｸM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51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 diagonalDown="1">
      <left/>
      <right/>
      <top/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1" fillId="0" borderId="0">
      <alignment vertical="center"/>
    </xf>
    <xf numFmtId="177" fontId="16" fillId="0" borderId="0" applyBorder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4" borderId="17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11" borderId="23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0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13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 shrinkToFit="1"/>
    </xf>
    <xf numFmtId="0" fontId="8" fillId="13" borderId="5" xfId="0" applyFont="1" applyFill="1" applyBorder="1" applyAlignment="1">
      <alignment horizontal="center" vertical="center" shrinkToFit="1"/>
    </xf>
    <xf numFmtId="0" fontId="8" fillId="13" borderId="6" xfId="0" applyFont="1" applyFill="1" applyBorder="1" applyAlignment="1">
      <alignment horizontal="center" vertical="center" shrinkToFit="1"/>
    </xf>
    <xf numFmtId="0" fontId="8" fillId="13" borderId="7" xfId="0" applyFont="1" applyFill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9" fillId="13" borderId="8" xfId="0" applyFont="1" applyFill="1" applyBorder="1" applyAlignment="1">
      <alignment horizontal="center" vertical="center"/>
    </xf>
    <xf numFmtId="0" fontId="9" fillId="13" borderId="9" xfId="0" applyFont="1" applyFill="1" applyBorder="1" applyAlignment="1">
      <alignment horizontal="center" vertical="center"/>
    </xf>
    <xf numFmtId="0" fontId="9" fillId="13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13" borderId="8" xfId="0" applyFont="1" applyFill="1" applyBorder="1" applyAlignment="1">
      <alignment horizontal="center" vertical="center" shrinkToFit="1"/>
    </xf>
    <xf numFmtId="0" fontId="11" fillId="13" borderId="9" xfId="0" applyFont="1" applyFill="1" applyBorder="1" applyAlignment="1">
      <alignment horizontal="center" vertical="center" shrinkToFit="1"/>
    </xf>
    <xf numFmtId="0" fontId="11" fillId="13" borderId="10" xfId="0" applyFont="1" applyFill="1" applyBorder="1" applyAlignment="1">
      <alignment horizontal="center" vertical="center" shrinkToFit="1"/>
    </xf>
    <xf numFmtId="0" fontId="11" fillId="13" borderId="12" xfId="0" applyFont="1" applyFill="1" applyBorder="1" applyAlignment="1">
      <alignment horizontal="center" vertical="center" shrinkToFit="1"/>
    </xf>
    <xf numFmtId="0" fontId="11" fillId="13" borderId="0" xfId="0" applyFont="1" applyFill="1" applyBorder="1" applyAlignment="1">
      <alignment horizontal="center" vertical="center" shrinkToFit="1"/>
    </xf>
    <xf numFmtId="0" fontId="11" fillId="13" borderId="11" xfId="0" applyFont="1" applyFill="1" applyBorder="1" applyAlignment="1">
      <alignment horizontal="center" vertical="center" shrinkToFit="1"/>
    </xf>
    <xf numFmtId="0" fontId="11" fillId="13" borderId="14" xfId="0" applyFont="1" applyFill="1" applyBorder="1" applyAlignment="1">
      <alignment horizontal="center" vertical="center" shrinkToFit="1"/>
    </xf>
    <xf numFmtId="0" fontId="11" fillId="13" borderId="15" xfId="0" applyFont="1" applyFill="1" applyBorder="1" applyAlignment="1">
      <alignment horizontal="center" vertical="center" shrinkToFit="1"/>
    </xf>
    <xf numFmtId="0" fontId="11" fillId="13" borderId="16" xfId="0" applyFont="1" applyFill="1" applyBorder="1" applyAlignment="1">
      <alignment horizontal="center" vertical="center" shrinkToFit="1"/>
    </xf>
    <xf numFmtId="0" fontId="9" fillId="13" borderId="5" xfId="0" applyFont="1" applyFill="1" applyBorder="1" applyAlignment="1">
      <alignment horizontal="center" vertical="center"/>
    </xf>
    <xf numFmtId="0" fontId="9" fillId="13" borderId="7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shrinkToFit="1"/>
    </xf>
    <xf numFmtId="0" fontId="9" fillId="13" borderId="7" xfId="0" applyFont="1" applyFill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1" fontId="15" fillId="0" borderId="30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176" fontId="13" fillId="0" borderId="8" xfId="0" applyNumberFormat="1" applyFont="1" applyBorder="1" applyAlignment="1">
      <alignment horizontal="center" vertical="center" shrinkToFit="1"/>
    </xf>
    <xf numFmtId="176" fontId="13" fillId="0" borderId="10" xfId="0" applyNumberFormat="1" applyFont="1" applyBorder="1" applyAlignment="1">
      <alignment horizontal="center" vertical="center" shrinkToFit="1"/>
    </xf>
    <xf numFmtId="176" fontId="13" fillId="0" borderId="12" xfId="0" applyNumberFormat="1" applyFont="1" applyBorder="1" applyAlignment="1">
      <alignment horizontal="center" vertical="center" shrinkToFit="1"/>
    </xf>
    <xf numFmtId="176" fontId="13" fillId="0" borderId="11" xfId="0" applyNumberFormat="1" applyFont="1" applyBorder="1" applyAlignment="1">
      <alignment horizontal="center" vertical="center" shrinkToFit="1"/>
    </xf>
    <xf numFmtId="176" fontId="13" fillId="0" borderId="14" xfId="0" applyNumberFormat="1" applyFont="1" applyBorder="1" applyAlignment="1">
      <alignment horizontal="center" vertical="center" shrinkToFit="1"/>
    </xf>
    <xf numFmtId="176" fontId="13" fillId="0" borderId="16" xfId="0" applyNumberFormat="1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</cellXfs>
  <cellStyles count="42">
    <cellStyle name="20% - アクセント 1 2" xfId="5"/>
    <cellStyle name="20% - アクセント 2 2" xfId="6"/>
    <cellStyle name="20% - アクセント 3 2" xfId="7"/>
    <cellStyle name="20% - アクセント 4 2" xfId="8"/>
    <cellStyle name="20% - アクセント 6 2" xfId="9"/>
    <cellStyle name="40% - アクセント 1 2" xfId="10"/>
    <cellStyle name="40% - アクセント 3 2" xfId="11"/>
    <cellStyle name="40% - アクセント 4 2" xfId="12"/>
    <cellStyle name="40% - アクセント 6 2" xfId="13"/>
    <cellStyle name="60% - アクセント 1 2" xfId="14"/>
    <cellStyle name="60% - アクセント 3 2" xfId="15"/>
    <cellStyle name="60% - アクセント 4 2" xfId="16"/>
    <cellStyle name="60% - アクセント 6 2" xfId="17"/>
    <cellStyle name="Excel Built-in Normal" xfId="2"/>
    <cellStyle name="アクセント 1 2" xfId="18"/>
    <cellStyle name="アクセント 2 2" xfId="19"/>
    <cellStyle name="アクセント 3 2" xfId="20"/>
    <cellStyle name="アクセント 4 2" xfId="21"/>
    <cellStyle name="タイトル 2" xfId="22"/>
    <cellStyle name="ハイパーリンク 2" xfId="23"/>
    <cellStyle name="メモ 2" xfId="24"/>
    <cellStyle name="悪い 2" xfId="25"/>
    <cellStyle name="計算 2" xfId="26"/>
    <cellStyle name="見出し 1 2" xfId="27"/>
    <cellStyle name="見出し 2 2" xfId="28"/>
    <cellStyle name="見出し 3 2" xfId="29"/>
    <cellStyle name="見出し 4 2" xfId="30"/>
    <cellStyle name="集計 2" xfId="31"/>
    <cellStyle name="出力 2" xfId="32"/>
    <cellStyle name="入力 2" xfId="33"/>
    <cellStyle name="標準" xfId="0" builtinId="0"/>
    <cellStyle name="標準 2" xfId="1"/>
    <cellStyle name="標準 2 2" xfId="34"/>
    <cellStyle name="標準 2_Sheet1" xfId="35"/>
    <cellStyle name="標準 3" xfId="3"/>
    <cellStyle name="標準 3 2" xfId="4"/>
    <cellStyle name="標準 4" xfId="36"/>
    <cellStyle name="標準 5" xfId="37"/>
    <cellStyle name="標準 6" xfId="38"/>
    <cellStyle name="標準 7" xfId="39"/>
    <cellStyle name="標準 8" xfId="40"/>
    <cellStyle name="標準 9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2</xdr:row>
      <xdr:rowOff>228600</xdr:rowOff>
    </xdr:from>
    <xdr:to>
      <xdr:col>6</xdr:col>
      <xdr:colOff>38100</xdr:colOff>
      <xdr:row>2</xdr:row>
      <xdr:rowOff>381000</xdr:rowOff>
    </xdr:to>
    <xdr:sp macro="" textlink="">
      <xdr:nvSpPr>
        <xdr:cNvPr id="2" name="Text Box 16"/>
        <xdr:cNvSpPr txBox="1">
          <a:spLocks noChangeArrowheads="1"/>
        </xdr:cNvSpPr>
      </xdr:nvSpPr>
      <xdr:spPr bwMode="auto">
        <a:xfrm>
          <a:off x="542924" y="781050"/>
          <a:ext cx="63817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2</xdr:row>
      <xdr:rowOff>6804</xdr:rowOff>
    </xdr:from>
    <xdr:to>
      <xdr:col>9</xdr:col>
      <xdr:colOff>54429</xdr:colOff>
      <xdr:row>2</xdr:row>
      <xdr:rowOff>159204</xdr:rowOff>
    </xdr:to>
    <xdr:sp macro="" textlink="">
      <xdr:nvSpPr>
        <xdr:cNvPr id="3" name="Text Box 18"/>
        <xdr:cNvSpPr txBox="1">
          <a:spLocks noChangeArrowheads="1"/>
        </xdr:cNvSpPr>
      </xdr:nvSpPr>
      <xdr:spPr bwMode="auto">
        <a:xfrm>
          <a:off x="913584" y="559254"/>
          <a:ext cx="74104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6350</xdr:rowOff>
    </xdr:from>
    <xdr:to>
      <xdr:col>6</xdr:col>
      <xdr:colOff>38100</xdr:colOff>
      <xdr:row>36</xdr:row>
      <xdr:rowOff>6350</xdr:rowOff>
    </xdr:to>
    <xdr:sp macro="" textlink="">
      <xdr:nvSpPr>
        <xdr:cNvPr id="11" name="Text Box 16"/>
        <xdr:cNvSpPr txBox="1">
          <a:spLocks noChangeArrowheads="1"/>
        </xdr:cNvSpPr>
      </xdr:nvSpPr>
      <xdr:spPr bwMode="auto">
        <a:xfrm>
          <a:off x="542924" y="612140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36</xdr:row>
      <xdr:rowOff>3629</xdr:rowOff>
    </xdr:from>
    <xdr:to>
      <xdr:col>9</xdr:col>
      <xdr:colOff>54429</xdr:colOff>
      <xdr:row>36</xdr:row>
      <xdr:rowOff>3629</xdr:rowOff>
    </xdr:to>
    <xdr:sp macro="" textlink="">
      <xdr:nvSpPr>
        <xdr:cNvPr id="12" name="Text Box 18"/>
        <xdr:cNvSpPr txBox="1">
          <a:spLocks noChangeArrowheads="1"/>
        </xdr:cNvSpPr>
      </xdr:nvSpPr>
      <xdr:spPr bwMode="auto">
        <a:xfrm>
          <a:off x="913584" y="6118679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6350</xdr:rowOff>
    </xdr:from>
    <xdr:to>
      <xdr:col>6</xdr:col>
      <xdr:colOff>38100</xdr:colOff>
      <xdr:row>36</xdr:row>
      <xdr:rowOff>6350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542924" y="612140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36</xdr:row>
      <xdr:rowOff>3629</xdr:rowOff>
    </xdr:from>
    <xdr:to>
      <xdr:col>9</xdr:col>
      <xdr:colOff>54429</xdr:colOff>
      <xdr:row>36</xdr:row>
      <xdr:rowOff>3629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913584" y="6118679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6350</xdr:rowOff>
    </xdr:from>
    <xdr:to>
      <xdr:col>6</xdr:col>
      <xdr:colOff>38100</xdr:colOff>
      <xdr:row>36</xdr:row>
      <xdr:rowOff>6350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542924" y="612140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36</xdr:row>
      <xdr:rowOff>3629</xdr:rowOff>
    </xdr:from>
    <xdr:to>
      <xdr:col>9</xdr:col>
      <xdr:colOff>54429</xdr:colOff>
      <xdr:row>36</xdr:row>
      <xdr:rowOff>3629</xdr:rowOff>
    </xdr:to>
    <xdr:sp macro="" textlink="">
      <xdr:nvSpPr>
        <xdr:cNvPr id="16" name="Text Box 18"/>
        <xdr:cNvSpPr txBox="1">
          <a:spLocks noChangeArrowheads="1"/>
        </xdr:cNvSpPr>
      </xdr:nvSpPr>
      <xdr:spPr bwMode="auto">
        <a:xfrm>
          <a:off x="913584" y="6118679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0</xdr:rowOff>
    </xdr:from>
    <xdr:to>
      <xdr:col>6</xdr:col>
      <xdr:colOff>38100</xdr:colOff>
      <xdr:row>36</xdr:row>
      <xdr:rowOff>0</xdr:rowOff>
    </xdr:to>
    <xdr:sp macro="" textlink="">
      <xdr:nvSpPr>
        <xdr:cNvPr id="18" name="Text Box 16"/>
        <xdr:cNvSpPr txBox="1">
          <a:spLocks noChangeArrowheads="1"/>
        </xdr:cNvSpPr>
      </xdr:nvSpPr>
      <xdr:spPr bwMode="auto">
        <a:xfrm>
          <a:off x="542924" y="611505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35</xdr:row>
      <xdr:rowOff>134862</xdr:rowOff>
    </xdr:from>
    <xdr:to>
      <xdr:col>9</xdr:col>
      <xdr:colOff>54429</xdr:colOff>
      <xdr:row>35</xdr:row>
      <xdr:rowOff>134862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913584" y="6116562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0</xdr:rowOff>
    </xdr:from>
    <xdr:to>
      <xdr:col>6</xdr:col>
      <xdr:colOff>38100</xdr:colOff>
      <xdr:row>36</xdr:row>
      <xdr:rowOff>0</xdr:rowOff>
    </xdr:to>
    <xdr:sp macro="" textlink="">
      <xdr:nvSpPr>
        <xdr:cNvPr id="20" name="Text Box 16"/>
        <xdr:cNvSpPr txBox="1">
          <a:spLocks noChangeArrowheads="1"/>
        </xdr:cNvSpPr>
      </xdr:nvSpPr>
      <xdr:spPr bwMode="auto">
        <a:xfrm>
          <a:off x="542924" y="611505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35</xdr:row>
      <xdr:rowOff>134862</xdr:rowOff>
    </xdr:from>
    <xdr:to>
      <xdr:col>9</xdr:col>
      <xdr:colOff>54429</xdr:colOff>
      <xdr:row>35</xdr:row>
      <xdr:rowOff>134862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913584" y="6116562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48"/>
  <sheetViews>
    <sheetView tabSelected="1" zoomScaleNormal="10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AL7" sqref="AL7:AM7"/>
    </sheetView>
  </sheetViews>
  <sheetFormatPr defaultColWidth="2" defaultRowHeight="13.5"/>
  <cols>
    <col min="1" max="2" width="3.5" bestFit="1" customWidth="1"/>
    <col min="71" max="72" width="2" customWidth="1"/>
    <col min="77" max="77" width="6.5" bestFit="1" customWidth="1"/>
  </cols>
  <sheetData>
    <row r="1" spans="1:82" ht="24" customHeight="1">
      <c r="C1" s="36" t="s">
        <v>20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1"/>
      <c r="BZ1" s="1"/>
      <c r="CA1" s="1"/>
      <c r="CB1" s="1"/>
      <c r="CC1" s="1"/>
      <c r="CD1" s="1"/>
    </row>
    <row r="2" spans="1:82" ht="19.5" customHeigh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3"/>
      <c r="BC2" s="3"/>
      <c r="BD2" s="3"/>
      <c r="BE2" s="4"/>
      <c r="BF2" s="9"/>
      <c r="BG2" s="9"/>
      <c r="BH2" s="9"/>
      <c r="BI2" s="9"/>
      <c r="BJ2" s="10"/>
      <c r="BK2" s="10"/>
      <c r="BL2" s="10"/>
      <c r="BM2" s="10"/>
      <c r="BN2" s="10"/>
      <c r="BO2" s="10"/>
      <c r="BP2" s="11"/>
      <c r="BQ2" s="11"/>
      <c r="BR2" s="11"/>
      <c r="BS2" s="11"/>
      <c r="BT2" s="11"/>
      <c r="BU2" s="11"/>
      <c r="BV2" s="11"/>
      <c r="BW2" s="11"/>
      <c r="BX2" s="11"/>
    </row>
    <row r="3" spans="1:82" ht="31.5" customHeight="1">
      <c r="C3" s="12"/>
      <c r="D3" s="13"/>
      <c r="E3" s="13"/>
      <c r="F3" s="13"/>
      <c r="G3" s="13"/>
      <c r="H3" s="13"/>
      <c r="I3" s="14"/>
      <c r="J3" s="15" t="str">
        <f>C4</f>
        <v>緑陽</v>
      </c>
      <c r="K3" s="15"/>
      <c r="L3" s="15"/>
      <c r="M3" s="15"/>
      <c r="N3" s="15"/>
      <c r="O3" s="15"/>
      <c r="P3" s="16" t="str">
        <f>C8</f>
        <v>東明</v>
      </c>
      <c r="Q3" s="17"/>
      <c r="R3" s="17"/>
      <c r="S3" s="17"/>
      <c r="T3" s="17"/>
      <c r="U3" s="18"/>
      <c r="V3" s="16" t="str">
        <f>C12</f>
        <v>翔陽・港北</v>
      </c>
      <c r="W3" s="17"/>
      <c r="X3" s="17"/>
      <c r="Y3" s="17"/>
      <c r="Z3" s="17"/>
      <c r="AA3" s="18"/>
      <c r="AB3" s="16" t="str">
        <f>C16</f>
        <v>室蘭西</v>
      </c>
      <c r="AC3" s="17"/>
      <c r="AD3" s="17"/>
      <c r="AE3" s="17"/>
      <c r="AF3" s="17"/>
      <c r="AG3" s="18"/>
      <c r="AH3" s="16" t="str">
        <f>C20</f>
        <v>明日・星蘭</v>
      </c>
      <c r="AI3" s="17"/>
      <c r="AJ3" s="17"/>
      <c r="AK3" s="17"/>
      <c r="AL3" s="17"/>
      <c r="AM3" s="18"/>
      <c r="AN3" s="16" t="str">
        <f>C24</f>
        <v>鷲別</v>
      </c>
      <c r="AO3" s="17"/>
      <c r="AP3" s="17"/>
      <c r="AQ3" s="17"/>
      <c r="AR3" s="17"/>
      <c r="AS3" s="18"/>
      <c r="AT3" s="16" t="str">
        <f>C28</f>
        <v>コンサ２ＮＤ</v>
      </c>
      <c r="AU3" s="17"/>
      <c r="AV3" s="17"/>
      <c r="AW3" s="17"/>
      <c r="AX3" s="17"/>
      <c r="AY3" s="18"/>
      <c r="AZ3" s="16" t="str">
        <f>C32</f>
        <v>桜蘭２ｎｄ</v>
      </c>
      <c r="BA3" s="17"/>
      <c r="BB3" s="17"/>
      <c r="BC3" s="17"/>
      <c r="BD3" s="17"/>
      <c r="BE3" s="18"/>
      <c r="BF3" s="55" t="s">
        <v>0</v>
      </c>
      <c r="BG3" s="56"/>
      <c r="BH3" s="51" t="s">
        <v>1</v>
      </c>
      <c r="BI3" s="52"/>
      <c r="BJ3" s="51" t="s">
        <v>2</v>
      </c>
      <c r="BK3" s="52"/>
      <c r="BL3" s="51" t="s">
        <v>3</v>
      </c>
      <c r="BM3" s="52"/>
      <c r="BN3" s="51" t="s">
        <v>4</v>
      </c>
      <c r="BO3" s="52"/>
      <c r="BP3" s="51" t="s">
        <v>5</v>
      </c>
      <c r="BQ3" s="52"/>
      <c r="BR3" s="51" t="s">
        <v>6</v>
      </c>
      <c r="BS3" s="52"/>
      <c r="BT3" s="53" t="s">
        <v>7</v>
      </c>
      <c r="BU3" s="54"/>
      <c r="BV3" s="37" t="s">
        <v>8</v>
      </c>
      <c r="BW3" s="38"/>
      <c r="BX3" s="39"/>
    </row>
    <row r="4" spans="1:82" ht="18" customHeight="1">
      <c r="A4" s="40">
        <f>BV4</f>
        <v>3</v>
      </c>
      <c r="B4" s="41">
        <v>1</v>
      </c>
      <c r="C4" s="42" t="s">
        <v>14</v>
      </c>
      <c r="D4" s="43"/>
      <c r="E4" s="43"/>
      <c r="F4" s="43"/>
      <c r="G4" s="43"/>
      <c r="H4" s="43"/>
      <c r="I4" s="44"/>
      <c r="J4" s="26"/>
      <c r="K4" s="27"/>
      <c r="L4" s="27"/>
      <c r="M4" s="27"/>
      <c r="N4" s="27"/>
      <c r="O4" s="28"/>
      <c r="P4" s="25" t="str">
        <f>IF(OR(P5="",T5=""),"",IF(P5&gt;T5,"○",IF(P5&lt;T5,"●",IF(P5=T5,"△",""))))</f>
        <v>●</v>
      </c>
      <c r="Q4" s="23"/>
      <c r="R4" s="23"/>
      <c r="S4" s="23" t="str">
        <f>IF(OR(P6="",T6=""),"",IF(P6&gt;T6,"○",IF(P6&lt;T6,"●",IF(P6=T6,"△",""))))</f>
        <v>●</v>
      </c>
      <c r="T4" s="23"/>
      <c r="U4" s="24"/>
      <c r="V4" s="25" t="str">
        <f>IF(OR(V5="",Z5=""),"",IF(V5&gt;Z5,"○",IF(V5&lt;Z5,"●",IF(V5=Z5,"△",""))))</f>
        <v>△</v>
      </c>
      <c r="W4" s="23"/>
      <c r="X4" s="23"/>
      <c r="Y4" s="23" t="str">
        <f>IF(OR(V6="",Z6=""),"",IF(V6&gt;Z6,"○",IF(V6&lt;Z6,"●",IF(V6=Z6,"△",""))))</f>
        <v>△</v>
      </c>
      <c r="Z4" s="23"/>
      <c r="AA4" s="24"/>
      <c r="AB4" s="25" t="str">
        <f>IF(OR(AB5="",AF5=""),"",IF(AB5&gt;AF5,"○",IF(AB5&lt;AF5,"●",IF(AB5=AF5,"△",""))))</f>
        <v>○</v>
      </c>
      <c r="AC4" s="23"/>
      <c r="AD4" s="23"/>
      <c r="AE4" s="23" t="str">
        <f>IF(OR(AB6="",AF6=""),"",IF(AB6&gt;AF6,"○",IF(AB6&lt;AF6,"●",IF(AB6=AF6,"△",""))))</f>
        <v>○</v>
      </c>
      <c r="AF4" s="23"/>
      <c r="AG4" s="24"/>
      <c r="AH4" s="25" t="str">
        <f>IF(OR(AH5="",AL5=""),"",IF(AH5&gt;AL5,"○",IF(AH5&lt;AL5,"●",IF(AH5=AL5,"△",""))))</f>
        <v>●</v>
      </c>
      <c r="AI4" s="23"/>
      <c r="AJ4" s="23"/>
      <c r="AK4" s="23" t="str">
        <f>IF(OR(AH6="",AL6=""),"",IF(AH6&gt;AL6,"○",IF(AH6&lt;AL6,"●",IF(AH6=AL6,"△",""))))</f>
        <v>○</v>
      </c>
      <c r="AL4" s="23"/>
      <c r="AM4" s="24"/>
      <c r="AN4" s="25" t="str">
        <f>IF(OR(AN5="",AR5=""),"",IF(AN5&gt;AR5,"○",IF(AN5&lt;AR5,"●",IF(AN5=AR5,"△",""))))</f>
        <v>○</v>
      </c>
      <c r="AO4" s="23"/>
      <c r="AP4" s="23"/>
      <c r="AQ4" s="23" t="str">
        <f>IF(OR(AN6="",AR6=""),"",IF(AN6&gt;AR6,"○",IF(AN6&lt;AR6,"●",IF(AN6=AR6,"△",""))))</f>
        <v>○</v>
      </c>
      <c r="AR4" s="23"/>
      <c r="AS4" s="24"/>
      <c r="AT4" s="25" t="str">
        <f>IF(OR(AT5="",AX5=""),"",IF(AT5&gt;AX5,"○",IF(AT5&lt;AX5,"●",IF(AT5=AX5,"△",""))))</f>
        <v>○</v>
      </c>
      <c r="AU4" s="23"/>
      <c r="AV4" s="23"/>
      <c r="AW4" s="23" t="str">
        <f>IF(OR(AT6="",AX6=""),"",IF(AT6&gt;AX6,"○",IF(AT6&lt;AX6,"●",IF(AT6=AX6,"△",""))))</f>
        <v>△</v>
      </c>
      <c r="AX4" s="23"/>
      <c r="AY4" s="24"/>
      <c r="AZ4" s="25" t="str">
        <f>IF(OR(AZ5="",BD5=""),"",IF(AZ5&gt;BD5,"○",IF(AZ5&lt;BD5,"●",IF(AZ5=BD5,"△",""))))</f>
        <v>○</v>
      </c>
      <c r="BA4" s="23"/>
      <c r="BB4" s="23"/>
      <c r="BC4" s="23" t="str">
        <f>IF(OR(AZ6="",BD6=""),"",IF(AZ6&gt;BD6,"○",IF(AZ6&lt;BD6,"●",IF(AZ6=BD6,"△",""))))</f>
        <v>○</v>
      </c>
      <c r="BD4" s="23"/>
      <c r="BE4" s="24"/>
      <c r="BF4" s="77">
        <f>SUM(BH4:BL7)</f>
        <v>14</v>
      </c>
      <c r="BG4" s="78"/>
      <c r="BH4" s="62">
        <f>COUNTIF(J4:BE4,"○")</f>
        <v>8</v>
      </c>
      <c r="BI4" s="63"/>
      <c r="BJ4" s="62">
        <f>COUNTIF(J4:BE4,"△")</f>
        <v>3</v>
      </c>
      <c r="BK4" s="63"/>
      <c r="BL4" s="62">
        <f>COUNTIF(J4:BE4,"●")</f>
        <v>3</v>
      </c>
      <c r="BM4" s="63"/>
      <c r="BN4" s="62">
        <f>BH4*3+BJ4*1</f>
        <v>27</v>
      </c>
      <c r="BO4" s="63"/>
      <c r="BP4" s="62">
        <f>SUM(J7,P7,V7,AB7,AH7,AN7,AT7,AZ7)</f>
        <v>46</v>
      </c>
      <c r="BQ4" s="63"/>
      <c r="BR4" s="62">
        <f>SUM(N7,T7,Z7,AF7,AL7,AR7,AX7,BD7)</f>
        <v>15</v>
      </c>
      <c r="BS4" s="63"/>
      <c r="BT4" s="68">
        <f>BP4-BR4</f>
        <v>31</v>
      </c>
      <c r="BU4" s="69"/>
      <c r="BV4" s="74">
        <f>IF(ISBLANK(B4),"",RANK(BY4,$BY$4:$BY$35) )</f>
        <v>3</v>
      </c>
      <c r="BW4" s="75"/>
      <c r="BX4" s="76"/>
      <c r="BY4" s="58">
        <f>BN4*10000+BT4*100+BP4</f>
        <v>273146</v>
      </c>
    </row>
    <row r="5" spans="1:82" ht="10.5" customHeight="1">
      <c r="A5" s="40"/>
      <c r="B5" s="41"/>
      <c r="C5" s="45"/>
      <c r="D5" s="46"/>
      <c r="E5" s="46"/>
      <c r="F5" s="46"/>
      <c r="G5" s="46"/>
      <c r="H5" s="46"/>
      <c r="I5" s="47"/>
      <c r="J5" s="29"/>
      <c r="K5" s="30"/>
      <c r="L5" s="30"/>
      <c r="M5" s="30"/>
      <c r="N5" s="30"/>
      <c r="O5" s="31"/>
      <c r="P5" s="59">
        <v>0</v>
      </c>
      <c r="Q5" s="35"/>
      <c r="R5" s="35" t="s">
        <v>9</v>
      </c>
      <c r="S5" s="35"/>
      <c r="T5" s="60">
        <v>4</v>
      </c>
      <c r="U5" s="57"/>
      <c r="V5" s="59">
        <v>1</v>
      </c>
      <c r="W5" s="35"/>
      <c r="X5" s="35" t="s">
        <v>9</v>
      </c>
      <c r="Y5" s="35"/>
      <c r="Z5" s="60">
        <v>1</v>
      </c>
      <c r="AA5" s="57"/>
      <c r="AB5" s="61">
        <v>4</v>
      </c>
      <c r="AC5" s="35"/>
      <c r="AD5" s="35" t="s">
        <v>9</v>
      </c>
      <c r="AE5" s="35"/>
      <c r="AF5" s="35">
        <v>0</v>
      </c>
      <c r="AG5" s="57"/>
      <c r="AH5" s="61">
        <v>1</v>
      </c>
      <c r="AI5" s="35"/>
      <c r="AJ5" s="35" t="s">
        <v>9</v>
      </c>
      <c r="AK5" s="35"/>
      <c r="AL5" s="35">
        <v>4</v>
      </c>
      <c r="AM5" s="57"/>
      <c r="AN5" s="59">
        <v>8</v>
      </c>
      <c r="AO5" s="35"/>
      <c r="AP5" s="35" t="s">
        <v>9</v>
      </c>
      <c r="AQ5" s="35"/>
      <c r="AR5" s="35">
        <v>0</v>
      </c>
      <c r="AS5" s="57"/>
      <c r="AT5" s="61">
        <v>5</v>
      </c>
      <c r="AU5" s="35"/>
      <c r="AV5" s="35" t="s">
        <v>9</v>
      </c>
      <c r="AW5" s="35"/>
      <c r="AX5" s="35">
        <v>0</v>
      </c>
      <c r="AY5" s="57"/>
      <c r="AZ5" s="61">
        <v>3</v>
      </c>
      <c r="BA5" s="35"/>
      <c r="BB5" s="35" t="s">
        <v>9</v>
      </c>
      <c r="BC5" s="35"/>
      <c r="BD5" s="35">
        <v>1</v>
      </c>
      <c r="BE5" s="57"/>
      <c r="BF5" s="79"/>
      <c r="BG5" s="80"/>
      <c r="BH5" s="64"/>
      <c r="BI5" s="65"/>
      <c r="BJ5" s="64"/>
      <c r="BK5" s="65"/>
      <c r="BL5" s="64"/>
      <c r="BM5" s="65"/>
      <c r="BN5" s="64"/>
      <c r="BO5" s="65"/>
      <c r="BP5" s="64"/>
      <c r="BQ5" s="65"/>
      <c r="BR5" s="64"/>
      <c r="BS5" s="65"/>
      <c r="BT5" s="70"/>
      <c r="BU5" s="71"/>
      <c r="BV5" s="74"/>
      <c r="BW5" s="75"/>
      <c r="BX5" s="76"/>
      <c r="BY5" s="58"/>
    </row>
    <row r="6" spans="1:82" ht="10.5" customHeight="1">
      <c r="A6" s="40"/>
      <c r="B6" s="41"/>
      <c r="C6" s="45"/>
      <c r="D6" s="46"/>
      <c r="E6" s="46"/>
      <c r="F6" s="46"/>
      <c r="G6" s="46"/>
      <c r="H6" s="46"/>
      <c r="I6" s="47"/>
      <c r="J6" s="29"/>
      <c r="K6" s="30"/>
      <c r="L6" s="30"/>
      <c r="M6" s="30"/>
      <c r="N6" s="30"/>
      <c r="O6" s="31"/>
      <c r="P6" s="59">
        <v>1</v>
      </c>
      <c r="Q6" s="35"/>
      <c r="R6" s="35" t="s">
        <v>10</v>
      </c>
      <c r="S6" s="35"/>
      <c r="T6" s="35">
        <v>3</v>
      </c>
      <c r="U6" s="57"/>
      <c r="V6" s="59">
        <v>0</v>
      </c>
      <c r="W6" s="35"/>
      <c r="X6" s="35" t="s">
        <v>10</v>
      </c>
      <c r="Y6" s="35"/>
      <c r="Z6" s="35">
        <v>0</v>
      </c>
      <c r="AA6" s="57"/>
      <c r="AB6" s="59">
        <v>5</v>
      </c>
      <c r="AC6" s="35"/>
      <c r="AD6" s="35" t="s">
        <v>10</v>
      </c>
      <c r="AE6" s="35"/>
      <c r="AF6" s="35">
        <v>0</v>
      </c>
      <c r="AG6" s="57"/>
      <c r="AH6" s="59">
        <v>5</v>
      </c>
      <c r="AI6" s="35"/>
      <c r="AJ6" s="35" t="s">
        <v>10</v>
      </c>
      <c r="AK6" s="35"/>
      <c r="AL6" s="35">
        <v>1</v>
      </c>
      <c r="AM6" s="57"/>
      <c r="AN6" s="59">
        <v>8</v>
      </c>
      <c r="AO6" s="35"/>
      <c r="AP6" s="35" t="s">
        <v>10</v>
      </c>
      <c r="AQ6" s="35"/>
      <c r="AR6" s="35">
        <v>0</v>
      </c>
      <c r="AS6" s="57"/>
      <c r="AT6" s="59">
        <v>1</v>
      </c>
      <c r="AU6" s="35"/>
      <c r="AV6" s="35" t="s">
        <v>10</v>
      </c>
      <c r="AW6" s="35"/>
      <c r="AX6" s="35">
        <v>1</v>
      </c>
      <c r="AY6" s="57"/>
      <c r="AZ6" s="59">
        <v>4</v>
      </c>
      <c r="BA6" s="35"/>
      <c r="BB6" s="35" t="s">
        <v>10</v>
      </c>
      <c r="BC6" s="35"/>
      <c r="BD6" s="35">
        <v>0</v>
      </c>
      <c r="BE6" s="57"/>
      <c r="BF6" s="79"/>
      <c r="BG6" s="80"/>
      <c r="BH6" s="64"/>
      <c r="BI6" s="65"/>
      <c r="BJ6" s="64"/>
      <c r="BK6" s="65"/>
      <c r="BL6" s="64"/>
      <c r="BM6" s="65"/>
      <c r="BN6" s="64"/>
      <c r="BO6" s="65"/>
      <c r="BP6" s="64"/>
      <c r="BQ6" s="65"/>
      <c r="BR6" s="64"/>
      <c r="BS6" s="65"/>
      <c r="BT6" s="70"/>
      <c r="BU6" s="71"/>
      <c r="BV6" s="74"/>
      <c r="BW6" s="75"/>
      <c r="BX6" s="76"/>
      <c r="BY6" s="58"/>
    </row>
    <row r="7" spans="1:82" ht="10.5" customHeight="1">
      <c r="A7" s="40"/>
      <c r="B7" s="41"/>
      <c r="C7" s="48"/>
      <c r="D7" s="49"/>
      <c r="E7" s="49"/>
      <c r="F7" s="49"/>
      <c r="G7" s="49"/>
      <c r="H7" s="49"/>
      <c r="I7" s="50"/>
      <c r="J7" s="32"/>
      <c r="K7" s="33"/>
      <c r="L7" s="33"/>
      <c r="M7" s="33"/>
      <c r="N7" s="33"/>
      <c r="O7" s="34"/>
      <c r="P7" s="21">
        <f>IF(ISBLANK(P4),"",SUM(P5:P6))</f>
        <v>1</v>
      </c>
      <c r="Q7" s="19"/>
      <c r="R7" s="22" t="s">
        <v>11</v>
      </c>
      <c r="S7" s="22"/>
      <c r="T7" s="19">
        <f>IF(ISBLANK(P4),"",SUM(T5:T6))</f>
        <v>7</v>
      </c>
      <c r="U7" s="20"/>
      <c r="V7" s="21">
        <f>IF(ISBLANK(V4),"",SUM(V5:V6))</f>
        <v>1</v>
      </c>
      <c r="W7" s="19"/>
      <c r="X7" s="22" t="s">
        <v>11</v>
      </c>
      <c r="Y7" s="22"/>
      <c r="Z7" s="19">
        <f>IF(ISBLANK(V4),"",SUM(Z5:Z6))</f>
        <v>1</v>
      </c>
      <c r="AA7" s="20"/>
      <c r="AB7" s="21">
        <f>IF(ISBLANK(AB4),"",SUM(AB5:AB6))</f>
        <v>9</v>
      </c>
      <c r="AC7" s="19"/>
      <c r="AD7" s="22" t="s">
        <v>11</v>
      </c>
      <c r="AE7" s="22"/>
      <c r="AF7" s="19">
        <f>IF(ISBLANK(AB4),"",SUM(AF5:AF6))</f>
        <v>0</v>
      </c>
      <c r="AG7" s="20"/>
      <c r="AH7" s="21">
        <f>IF(ISBLANK(AH4),"",SUM(AH5:AH6))</f>
        <v>6</v>
      </c>
      <c r="AI7" s="19"/>
      <c r="AJ7" s="22" t="s">
        <v>11</v>
      </c>
      <c r="AK7" s="22"/>
      <c r="AL7" s="19">
        <f>IF(ISBLANK(AH4),"",SUM(AL5:AL6))</f>
        <v>5</v>
      </c>
      <c r="AM7" s="20"/>
      <c r="AN7" s="21">
        <f>IF(ISBLANK(AN4),"",SUM(AN5:AN6))</f>
        <v>16</v>
      </c>
      <c r="AO7" s="19"/>
      <c r="AP7" s="22" t="s">
        <v>11</v>
      </c>
      <c r="AQ7" s="22"/>
      <c r="AR7" s="19">
        <f>IF(ISBLANK(AN4),"",SUM(AR5:AR6))</f>
        <v>0</v>
      </c>
      <c r="AS7" s="20"/>
      <c r="AT7" s="21">
        <f>IF(ISBLANK(AT4),"",SUM(AT5:AT6))</f>
        <v>6</v>
      </c>
      <c r="AU7" s="19"/>
      <c r="AV7" s="22" t="s">
        <v>11</v>
      </c>
      <c r="AW7" s="22"/>
      <c r="AX7" s="19">
        <f>IF(ISBLANK(AT4),"",SUM(AX5:AX6))</f>
        <v>1</v>
      </c>
      <c r="AY7" s="20"/>
      <c r="AZ7" s="21">
        <f>IF(ISBLANK(AZ4),"",SUM(AZ5:AZ6))</f>
        <v>7</v>
      </c>
      <c r="BA7" s="19"/>
      <c r="BB7" s="22" t="s">
        <v>11</v>
      </c>
      <c r="BC7" s="22"/>
      <c r="BD7" s="19">
        <f>IF(ISBLANK(AZ4),"",SUM(BD5:BD6))</f>
        <v>1</v>
      </c>
      <c r="BE7" s="20"/>
      <c r="BF7" s="81"/>
      <c r="BG7" s="82"/>
      <c r="BH7" s="66"/>
      <c r="BI7" s="67"/>
      <c r="BJ7" s="66"/>
      <c r="BK7" s="67"/>
      <c r="BL7" s="66"/>
      <c r="BM7" s="67"/>
      <c r="BN7" s="66"/>
      <c r="BO7" s="67"/>
      <c r="BP7" s="66"/>
      <c r="BQ7" s="67"/>
      <c r="BR7" s="66"/>
      <c r="BS7" s="67"/>
      <c r="BT7" s="72"/>
      <c r="BU7" s="73"/>
      <c r="BV7" s="74"/>
      <c r="BW7" s="75"/>
      <c r="BX7" s="76"/>
      <c r="BY7" s="58"/>
    </row>
    <row r="8" spans="1:82" ht="18" customHeight="1">
      <c r="A8" s="40">
        <f>BV8</f>
        <v>1</v>
      </c>
      <c r="B8" s="41">
        <v>2</v>
      </c>
      <c r="C8" s="42" t="s">
        <v>15</v>
      </c>
      <c r="D8" s="43"/>
      <c r="E8" s="43"/>
      <c r="F8" s="43"/>
      <c r="G8" s="43"/>
      <c r="H8" s="43"/>
      <c r="I8" s="44"/>
      <c r="J8" s="83" t="str">
        <f>IF(OR(J9="",N9=""),"",IF(J9&gt;N9,"○",IF(J9&lt;N9,"●",IF(J9=N9,"△",""))))</f>
        <v>○</v>
      </c>
      <c r="K8" s="84"/>
      <c r="L8" s="84"/>
      <c r="M8" s="84" t="str">
        <f>IF(OR(J10="",N10=""),"",IF(J10&gt;N10,"○",IF(J10&lt;N10,"●",IF(J10=N10,"△",""))))</f>
        <v>○</v>
      </c>
      <c r="N8" s="84"/>
      <c r="O8" s="85"/>
      <c r="P8" s="26"/>
      <c r="Q8" s="27"/>
      <c r="R8" s="27"/>
      <c r="S8" s="27"/>
      <c r="T8" s="27"/>
      <c r="U8" s="28"/>
      <c r="V8" s="25" t="str">
        <f>IF(OR(V9="",Z9=""),"",IF(V9&gt;Z9,"○",IF(V9&lt;Z9,"●",IF(V9=Z9,"△",""))))</f>
        <v>●</v>
      </c>
      <c r="W8" s="23"/>
      <c r="X8" s="23"/>
      <c r="Y8" s="23" t="str">
        <f>IF(OR(V10="",Z10=""),"",IF(V10&gt;Z10,"○",IF(V10&lt;Z10,"●",IF(V10=Z10,"△",""))))</f>
        <v>●</v>
      </c>
      <c r="Z8" s="23"/>
      <c r="AA8" s="24"/>
      <c r="AB8" s="25" t="str">
        <f>IF(OR(AB9="",AF9=""),"",IF(AB9&gt;AF9,"○",IF(AB9&lt;AF9,"●",IF(AB9=AF9,"△",""))))</f>
        <v>○</v>
      </c>
      <c r="AC8" s="23"/>
      <c r="AD8" s="23"/>
      <c r="AE8" s="23" t="str">
        <f>IF(OR(AB10="",AF10=""),"",IF(AB10&gt;AF10,"○",IF(AB10&lt;AF10,"●",IF(AB10=AF10,"△",""))))</f>
        <v>○</v>
      </c>
      <c r="AF8" s="23"/>
      <c r="AG8" s="24"/>
      <c r="AH8" s="25" t="str">
        <f>IF(OR(AH9="",AL9=""),"",IF(AH9&gt;AL9,"○",IF(AH9&lt;AL9,"●",IF(AH9=AL9,"△",""))))</f>
        <v>△</v>
      </c>
      <c r="AI8" s="23"/>
      <c r="AJ8" s="23"/>
      <c r="AK8" s="23" t="str">
        <f>IF(OR(AH10="",AL10=""),"",IF(AH10&gt;AL10,"○",IF(AH10&lt;AL10,"●",IF(AH10=AL10,"△",""))))</f>
        <v>○</v>
      </c>
      <c r="AL8" s="23"/>
      <c r="AM8" s="24"/>
      <c r="AN8" s="25" t="str">
        <f>IF(OR(AN9="",AR9=""),"",IF(AN9&gt;AR9,"○",IF(AN9&lt;AR9,"●",IF(AN9=AR9,"△",""))))</f>
        <v>○</v>
      </c>
      <c r="AO8" s="23"/>
      <c r="AP8" s="23"/>
      <c r="AQ8" s="23" t="str">
        <f>IF(OR(AN10="",AR10=""),"",IF(AN10&gt;AR10,"○",IF(AN10&lt;AR10,"●",IF(AN10=AR10,"△",""))))</f>
        <v>○</v>
      </c>
      <c r="AR8" s="23"/>
      <c r="AS8" s="24"/>
      <c r="AT8" s="25" t="str">
        <f>IF(OR(AT9="",AX9=""),"",IF(AT9&gt;AX9,"○",IF(AT9&lt;AX9,"●",IF(AT9=AX9,"△",""))))</f>
        <v>○</v>
      </c>
      <c r="AU8" s="23"/>
      <c r="AV8" s="23"/>
      <c r="AW8" s="23" t="str">
        <f>IF(OR(AT10="",AX10=""),"",IF(AT10&gt;AX10,"○",IF(AT10&lt;AX10,"●",IF(AT10=AX10,"△",""))))</f>
        <v>●</v>
      </c>
      <c r="AX8" s="23"/>
      <c r="AY8" s="24"/>
      <c r="AZ8" s="25" t="str">
        <f>IF(OR(AZ9="",BD9=""),"",IF(AZ9&gt;BD9,"○",IF(AZ9&lt;BD9,"●",IF(AZ9=BD9,"△",""))))</f>
        <v>○</v>
      </c>
      <c r="BA8" s="23"/>
      <c r="BB8" s="23"/>
      <c r="BC8" s="23" t="str">
        <f>IF(OR(AZ10="",BD10=""),"",IF(AZ10&gt;BD10,"○",IF(AZ10&lt;BD10,"●",IF(AZ10=BD10,"△",""))))</f>
        <v>○</v>
      </c>
      <c r="BD8" s="23"/>
      <c r="BE8" s="24"/>
      <c r="BF8" s="77">
        <f>SUM(BH8:BL11)</f>
        <v>14</v>
      </c>
      <c r="BG8" s="78"/>
      <c r="BH8" s="62">
        <f>COUNTIF(J8:BE8,"○")</f>
        <v>10</v>
      </c>
      <c r="BI8" s="63"/>
      <c r="BJ8" s="62">
        <f>COUNTIF(J8:BE8,"△")</f>
        <v>1</v>
      </c>
      <c r="BK8" s="63"/>
      <c r="BL8" s="62">
        <f>COUNTIF(J8:BE8,"●")</f>
        <v>3</v>
      </c>
      <c r="BM8" s="63"/>
      <c r="BN8" s="62">
        <f>BH8*3+BJ8*1</f>
        <v>31</v>
      </c>
      <c r="BO8" s="63"/>
      <c r="BP8" s="62">
        <f>SUM(J11,P11,V11,AB11,AH11,AN11,AT11,AZ11)</f>
        <v>63</v>
      </c>
      <c r="BQ8" s="63"/>
      <c r="BR8" s="62">
        <f>SUM(N11,T11,Z11,AF11,AL11,AR11,AX11,BD11)</f>
        <v>16</v>
      </c>
      <c r="BS8" s="63"/>
      <c r="BT8" s="68">
        <f>BP8-BR8</f>
        <v>47</v>
      </c>
      <c r="BU8" s="69"/>
      <c r="BV8" s="74">
        <f>IF(ISBLANK(B8),"",RANK(BY8,$BY$4:$BY$35) )</f>
        <v>1</v>
      </c>
      <c r="BW8" s="75"/>
      <c r="BX8" s="76"/>
      <c r="BY8" s="58">
        <f>BN8*10000+BT8*100+BP8</f>
        <v>314763</v>
      </c>
    </row>
    <row r="9" spans="1:82" ht="10.5" customHeight="1">
      <c r="A9" s="40"/>
      <c r="B9" s="41"/>
      <c r="C9" s="45"/>
      <c r="D9" s="46"/>
      <c r="E9" s="46"/>
      <c r="F9" s="46"/>
      <c r="G9" s="46"/>
      <c r="H9" s="46"/>
      <c r="I9" s="47"/>
      <c r="J9" s="59">
        <f>IF(T5="","",T5)</f>
        <v>4</v>
      </c>
      <c r="K9" s="35"/>
      <c r="L9" s="35" t="s">
        <v>9</v>
      </c>
      <c r="M9" s="35"/>
      <c r="N9" s="35">
        <f>IF(P5="","",P5)</f>
        <v>0</v>
      </c>
      <c r="O9" s="57"/>
      <c r="P9" s="29"/>
      <c r="Q9" s="30"/>
      <c r="R9" s="30"/>
      <c r="S9" s="30"/>
      <c r="T9" s="30"/>
      <c r="U9" s="31"/>
      <c r="V9" s="59">
        <v>0</v>
      </c>
      <c r="W9" s="35"/>
      <c r="X9" s="35" t="s">
        <v>9</v>
      </c>
      <c r="Y9" s="35"/>
      <c r="Z9" s="35">
        <v>2</v>
      </c>
      <c r="AA9" s="57"/>
      <c r="AB9" s="59">
        <v>3</v>
      </c>
      <c r="AC9" s="35"/>
      <c r="AD9" s="35" t="s">
        <v>9</v>
      </c>
      <c r="AE9" s="35"/>
      <c r="AF9" s="60">
        <v>0</v>
      </c>
      <c r="AG9" s="57"/>
      <c r="AH9" s="61">
        <v>0</v>
      </c>
      <c r="AI9" s="35"/>
      <c r="AJ9" s="35" t="s">
        <v>9</v>
      </c>
      <c r="AK9" s="35"/>
      <c r="AL9" s="35">
        <v>0</v>
      </c>
      <c r="AM9" s="57"/>
      <c r="AN9" s="59">
        <v>9</v>
      </c>
      <c r="AO9" s="35"/>
      <c r="AP9" s="35" t="s">
        <v>9</v>
      </c>
      <c r="AQ9" s="35"/>
      <c r="AR9" s="60">
        <v>1</v>
      </c>
      <c r="AS9" s="57"/>
      <c r="AT9" s="59">
        <v>6</v>
      </c>
      <c r="AU9" s="35"/>
      <c r="AV9" s="35" t="s">
        <v>9</v>
      </c>
      <c r="AW9" s="35"/>
      <c r="AX9" s="60">
        <v>1</v>
      </c>
      <c r="AY9" s="57"/>
      <c r="AZ9" s="61">
        <v>6</v>
      </c>
      <c r="BA9" s="35"/>
      <c r="BB9" s="35" t="s">
        <v>9</v>
      </c>
      <c r="BC9" s="35"/>
      <c r="BD9" s="35">
        <v>1</v>
      </c>
      <c r="BE9" s="57"/>
      <c r="BF9" s="79"/>
      <c r="BG9" s="80"/>
      <c r="BH9" s="64"/>
      <c r="BI9" s="65"/>
      <c r="BJ9" s="64"/>
      <c r="BK9" s="65"/>
      <c r="BL9" s="64"/>
      <c r="BM9" s="65"/>
      <c r="BN9" s="64"/>
      <c r="BO9" s="65"/>
      <c r="BP9" s="64"/>
      <c r="BQ9" s="65"/>
      <c r="BR9" s="64"/>
      <c r="BS9" s="65"/>
      <c r="BT9" s="70"/>
      <c r="BU9" s="71"/>
      <c r="BV9" s="74"/>
      <c r="BW9" s="75"/>
      <c r="BX9" s="76"/>
      <c r="BY9" s="58"/>
    </row>
    <row r="10" spans="1:82" ht="10.5" customHeight="1">
      <c r="A10" s="40"/>
      <c r="B10" s="41"/>
      <c r="C10" s="45"/>
      <c r="D10" s="46"/>
      <c r="E10" s="46"/>
      <c r="F10" s="46"/>
      <c r="G10" s="46"/>
      <c r="H10" s="46"/>
      <c r="I10" s="47"/>
      <c r="J10" s="59">
        <f>IF(T6="","",T6)</f>
        <v>3</v>
      </c>
      <c r="K10" s="35"/>
      <c r="L10" s="35" t="s">
        <v>10</v>
      </c>
      <c r="M10" s="35"/>
      <c r="N10" s="35">
        <f>IF(P6="","",P6)</f>
        <v>1</v>
      </c>
      <c r="O10" s="57"/>
      <c r="P10" s="29"/>
      <c r="Q10" s="30"/>
      <c r="R10" s="30"/>
      <c r="S10" s="30"/>
      <c r="T10" s="30"/>
      <c r="U10" s="31"/>
      <c r="V10" s="59">
        <v>3</v>
      </c>
      <c r="W10" s="35"/>
      <c r="X10" s="35" t="s">
        <v>10</v>
      </c>
      <c r="Y10" s="35"/>
      <c r="Z10" s="35">
        <v>4</v>
      </c>
      <c r="AA10" s="57"/>
      <c r="AB10" s="59">
        <v>8</v>
      </c>
      <c r="AC10" s="35"/>
      <c r="AD10" s="35" t="s">
        <v>10</v>
      </c>
      <c r="AE10" s="35"/>
      <c r="AF10" s="35">
        <v>0</v>
      </c>
      <c r="AG10" s="57"/>
      <c r="AH10" s="59">
        <v>3</v>
      </c>
      <c r="AI10" s="35"/>
      <c r="AJ10" s="35" t="s">
        <v>10</v>
      </c>
      <c r="AK10" s="35"/>
      <c r="AL10" s="35">
        <v>1</v>
      </c>
      <c r="AM10" s="57"/>
      <c r="AN10" s="59">
        <v>10</v>
      </c>
      <c r="AO10" s="35"/>
      <c r="AP10" s="35" t="s">
        <v>10</v>
      </c>
      <c r="AQ10" s="35"/>
      <c r="AR10" s="35">
        <v>1</v>
      </c>
      <c r="AS10" s="57"/>
      <c r="AT10" s="59">
        <v>1</v>
      </c>
      <c r="AU10" s="35"/>
      <c r="AV10" s="35" t="s">
        <v>10</v>
      </c>
      <c r="AW10" s="35"/>
      <c r="AX10" s="35">
        <v>3</v>
      </c>
      <c r="AY10" s="57"/>
      <c r="AZ10" s="59">
        <v>7</v>
      </c>
      <c r="BA10" s="35"/>
      <c r="BB10" s="35" t="s">
        <v>10</v>
      </c>
      <c r="BC10" s="35"/>
      <c r="BD10" s="35">
        <v>1</v>
      </c>
      <c r="BE10" s="57"/>
      <c r="BF10" s="79"/>
      <c r="BG10" s="80"/>
      <c r="BH10" s="64"/>
      <c r="BI10" s="65"/>
      <c r="BJ10" s="64"/>
      <c r="BK10" s="65"/>
      <c r="BL10" s="64"/>
      <c r="BM10" s="65"/>
      <c r="BN10" s="64"/>
      <c r="BO10" s="65"/>
      <c r="BP10" s="64"/>
      <c r="BQ10" s="65"/>
      <c r="BR10" s="64"/>
      <c r="BS10" s="65"/>
      <c r="BT10" s="70"/>
      <c r="BU10" s="71"/>
      <c r="BV10" s="74"/>
      <c r="BW10" s="75"/>
      <c r="BX10" s="76"/>
      <c r="BY10" s="58"/>
    </row>
    <row r="11" spans="1:82" ht="10.5" customHeight="1">
      <c r="A11" s="40"/>
      <c r="B11" s="41"/>
      <c r="C11" s="48"/>
      <c r="D11" s="49"/>
      <c r="E11" s="49"/>
      <c r="F11" s="49"/>
      <c r="G11" s="49"/>
      <c r="H11" s="49"/>
      <c r="I11" s="50"/>
      <c r="J11" s="86">
        <f>IF(ISBLANK(J8),"",SUM(J9:J10))</f>
        <v>7</v>
      </c>
      <c r="K11" s="87"/>
      <c r="L11" s="88" t="s">
        <v>11</v>
      </c>
      <c r="M11" s="88"/>
      <c r="N11" s="87">
        <f>IF(ISBLANK(J8),"",SUM(N9:N10))</f>
        <v>1</v>
      </c>
      <c r="O11" s="89"/>
      <c r="P11" s="32"/>
      <c r="Q11" s="33"/>
      <c r="R11" s="33"/>
      <c r="S11" s="33"/>
      <c r="T11" s="33"/>
      <c r="U11" s="34"/>
      <c r="V11" s="21">
        <f>IF(ISBLANK(V8),"",SUM(V9:V10))</f>
        <v>3</v>
      </c>
      <c r="W11" s="19"/>
      <c r="X11" s="22" t="s">
        <v>11</v>
      </c>
      <c r="Y11" s="22"/>
      <c r="Z11" s="19">
        <f>IF(ISBLANK(V8),"",SUM(Z9:Z10))</f>
        <v>6</v>
      </c>
      <c r="AA11" s="20"/>
      <c r="AB11" s="21">
        <f>IF(ISBLANK(AB8),"",SUM(AB9:AB10))</f>
        <v>11</v>
      </c>
      <c r="AC11" s="19"/>
      <c r="AD11" s="22" t="s">
        <v>11</v>
      </c>
      <c r="AE11" s="22"/>
      <c r="AF11" s="19">
        <f>IF(ISBLANK(AB8),"",SUM(AF9:AF10))</f>
        <v>0</v>
      </c>
      <c r="AG11" s="20"/>
      <c r="AH11" s="21">
        <f>IF(ISBLANK(AH8),"",SUM(AH9:AH10))</f>
        <v>3</v>
      </c>
      <c r="AI11" s="19"/>
      <c r="AJ11" s="22" t="s">
        <v>11</v>
      </c>
      <c r="AK11" s="22"/>
      <c r="AL11" s="19">
        <f>IF(ISBLANK(AH8),"",SUM(AL9:AL10))</f>
        <v>1</v>
      </c>
      <c r="AM11" s="20"/>
      <c r="AN11" s="21">
        <f>IF(ISBLANK(AN8),"",SUM(AN9:AN10))</f>
        <v>19</v>
      </c>
      <c r="AO11" s="19"/>
      <c r="AP11" s="22" t="s">
        <v>11</v>
      </c>
      <c r="AQ11" s="22"/>
      <c r="AR11" s="19">
        <f>IF(ISBLANK(AN8),"",SUM(AR9:AR10))</f>
        <v>2</v>
      </c>
      <c r="AS11" s="20"/>
      <c r="AT11" s="21">
        <f>IF(ISBLANK(AT8),"",SUM(AT9:AT10))</f>
        <v>7</v>
      </c>
      <c r="AU11" s="19"/>
      <c r="AV11" s="22" t="s">
        <v>11</v>
      </c>
      <c r="AW11" s="22"/>
      <c r="AX11" s="19">
        <f>IF(ISBLANK(AT8),"",SUM(AX9:AX10))</f>
        <v>4</v>
      </c>
      <c r="AY11" s="20"/>
      <c r="AZ11" s="21">
        <f>IF(ISBLANK(AZ8),"",SUM(AZ9:AZ10))</f>
        <v>13</v>
      </c>
      <c r="BA11" s="19"/>
      <c r="BB11" s="22" t="s">
        <v>11</v>
      </c>
      <c r="BC11" s="22"/>
      <c r="BD11" s="19">
        <f>IF(ISBLANK(AZ8),"",SUM(BD9:BD10))</f>
        <v>2</v>
      </c>
      <c r="BE11" s="20"/>
      <c r="BF11" s="81"/>
      <c r="BG11" s="82"/>
      <c r="BH11" s="66"/>
      <c r="BI11" s="67"/>
      <c r="BJ11" s="66"/>
      <c r="BK11" s="67"/>
      <c r="BL11" s="66"/>
      <c r="BM11" s="67"/>
      <c r="BN11" s="66"/>
      <c r="BO11" s="67"/>
      <c r="BP11" s="66"/>
      <c r="BQ11" s="67"/>
      <c r="BR11" s="66"/>
      <c r="BS11" s="67"/>
      <c r="BT11" s="72"/>
      <c r="BU11" s="73"/>
      <c r="BV11" s="74"/>
      <c r="BW11" s="75"/>
      <c r="BX11" s="76"/>
      <c r="BY11" s="58"/>
    </row>
    <row r="12" spans="1:82" ht="18" customHeight="1">
      <c r="A12" s="40">
        <f>BV12</f>
        <v>2</v>
      </c>
      <c r="B12" s="41">
        <v>3</v>
      </c>
      <c r="C12" s="42" t="s">
        <v>12</v>
      </c>
      <c r="D12" s="43"/>
      <c r="E12" s="43"/>
      <c r="F12" s="43"/>
      <c r="G12" s="43"/>
      <c r="H12" s="43"/>
      <c r="I12" s="44"/>
      <c r="J12" s="25" t="str">
        <f>IF(OR(J13="",N13=""),"",IF(J13&gt;N13,"○",IF(J13&lt;N13,"●",IF(J13=N13,"△",""))))</f>
        <v>△</v>
      </c>
      <c r="K12" s="23"/>
      <c r="L12" s="23"/>
      <c r="M12" s="23" t="str">
        <f>IF(OR(J14="",N14=""),"",IF(J14&gt;N14,"○",IF(J14&lt;N14,"●",IF(J14=N14,"△",""))))</f>
        <v>△</v>
      </c>
      <c r="N12" s="23"/>
      <c r="O12" s="24"/>
      <c r="P12" s="83" t="str">
        <f>IF(OR(P13="",T13=""),"",IF(P13&gt;T13,"○",IF(P13&lt;T13,"●",IF(P13=T13,"△",""))))</f>
        <v>○</v>
      </c>
      <c r="Q12" s="84"/>
      <c r="R12" s="84"/>
      <c r="S12" s="84" t="str">
        <f>IF(OR(P14="",T14=""),"",IF(P14&gt;T14,"○",IF(P14&lt;T14,"●",IF(P14=T14,"△",""))))</f>
        <v>○</v>
      </c>
      <c r="T12" s="84"/>
      <c r="U12" s="85"/>
      <c r="V12" s="26"/>
      <c r="W12" s="27"/>
      <c r="X12" s="27"/>
      <c r="Y12" s="27"/>
      <c r="Z12" s="27"/>
      <c r="AA12" s="28"/>
      <c r="AB12" s="25" t="str">
        <f>IF(OR(AB13="",AF13=""),"",IF(AB13&gt;AF13,"○",IF(AB13&lt;AF13,"●",IF(AB13=AF13,"△",""))))</f>
        <v>△</v>
      </c>
      <c r="AC12" s="23"/>
      <c r="AD12" s="23"/>
      <c r="AE12" s="23" t="str">
        <f>IF(OR(AB14="",AF14=""),"",IF(AB14&gt;AF14,"○",IF(AB14&lt;AF14,"●",IF(AB14=AF14,"△",""))))</f>
        <v>○</v>
      </c>
      <c r="AF12" s="23"/>
      <c r="AG12" s="24"/>
      <c r="AH12" s="25" t="str">
        <f>IF(OR(AH13="",AL13=""),"",IF(AH13&gt;AL13,"○",IF(AH13&lt;AL13,"●",IF(AH13=AL13,"△",""))))</f>
        <v>●</v>
      </c>
      <c r="AI12" s="23"/>
      <c r="AJ12" s="23"/>
      <c r="AK12" s="23" t="str">
        <f>IF(OR(AH14="",AL14=""),"",IF(AH14&gt;AL14,"○",IF(AH14&lt;AL14,"●",IF(AH14=AL14,"△",""))))</f>
        <v>△</v>
      </c>
      <c r="AL12" s="23"/>
      <c r="AM12" s="24"/>
      <c r="AN12" s="83" t="str">
        <f>IF(OR(AN13="",AR13=""),"",IF(AN13&gt;AR13,"○",IF(AN13&lt;AR13,"●",IF(AN13=AR13,"△",""))))</f>
        <v>○</v>
      </c>
      <c r="AO12" s="84"/>
      <c r="AP12" s="84"/>
      <c r="AQ12" s="84" t="str">
        <f>IF(OR(AN14="",AR14=""),"",IF(AN14&gt;AR14,"○",IF(AN14&lt;AR14,"●",IF(AN14=AR14,"△",""))))</f>
        <v>○</v>
      </c>
      <c r="AR12" s="84"/>
      <c r="AS12" s="85"/>
      <c r="AT12" s="83" t="str">
        <f>IF(OR(AT13="",AX13=""),"",IF(AT13&gt;AX13,"○",IF(AT13&lt;AX13,"●",IF(AT13=AX13,"△",""))))</f>
        <v>○</v>
      </c>
      <c r="AU12" s="84"/>
      <c r="AV12" s="84"/>
      <c r="AW12" s="84" t="str">
        <f>IF(OR(AT14="",AX14=""),"",IF(AT14&gt;AX14,"○",IF(AT14&lt;AX14,"●",IF(AT14=AX14,"△",""))))</f>
        <v>○</v>
      </c>
      <c r="AX12" s="84"/>
      <c r="AY12" s="85"/>
      <c r="AZ12" s="83" t="str">
        <f>IF(OR(AZ13="",BD13=""),"",IF(AZ13&gt;BD13,"○",IF(AZ13&lt;BD13,"●",IF(AZ13=BD13,"△",""))))</f>
        <v>○</v>
      </c>
      <c r="BA12" s="84"/>
      <c r="BB12" s="84"/>
      <c r="BC12" s="84" t="str">
        <f>IF(OR(AZ14="",BD14=""),"",IF(AZ14&gt;BD14,"○",IF(AZ14&lt;BD14,"●",IF(AZ14=BD14,"△",""))))</f>
        <v>○</v>
      </c>
      <c r="BD12" s="84"/>
      <c r="BE12" s="85"/>
      <c r="BF12" s="77">
        <f>SUM(BH12:BL15)</f>
        <v>14</v>
      </c>
      <c r="BG12" s="78"/>
      <c r="BH12" s="62">
        <f>COUNTIF(J12:BE12,"○")</f>
        <v>9</v>
      </c>
      <c r="BI12" s="63"/>
      <c r="BJ12" s="62">
        <f>COUNTIF(J12:BE12,"△")</f>
        <v>4</v>
      </c>
      <c r="BK12" s="63"/>
      <c r="BL12" s="62">
        <f>COUNTIF(J12:BE12,"●")</f>
        <v>1</v>
      </c>
      <c r="BM12" s="63"/>
      <c r="BN12" s="62">
        <f>BH12*3+BJ12*1</f>
        <v>31</v>
      </c>
      <c r="BO12" s="63"/>
      <c r="BP12" s="62">
        <f>SUM(J15,P15,V15,AB15,AH15,AN15,AT15,AZ15)</f>
        <v>37</v>
      </c>
      <c r="BQ12" s="63"/>
      <c r="BR12" s="62">
        <f>SUM(N15,T15,Z15,AF15,AL15,AR15,AX15,BD15)</f>
        <v>11</v>
      </c>
      <c r="BS12" s="63"/>
      <c r="BT12" s="68">
        <f>BP12-BR12</f>
        <v>26</v>
      </c>
      <c r="BU12" s="69"/>
      <c r="BV12" s="74">
        <f>IF(ISBLANK(B12),"",RANK(BY12,$BY$4:$BY$35) )</f>
        <v>2</v>
      </c>
      <c r="BW12" s="75"/>
      <c r="BX12" s="76"/>
      <c r="BY12" s="58">
        <f>BN12*10000+BT12*100+BP12</f>
        <v>312637</v>
      </c>
    </row>
    <row r="13" spans="1:82" ht="10.5" customHeight="1">
      <c r="A13" s="40"/>
      <c r="B13" s="41"/>
      <c r="C13" s="45"/>
      <c r="D13" s="46"/>
      <c r="E13" s="46"/>
      <c r="F13" s="46"/>
      <c r="G13" s="46"/>
      <c r="H13" s="46"/>
      <c r="I13" s="47"/>
      <c r="J13" s="59">
        <f>IF(Z5="","",Z5)</f>
        <v>1</v>
      </c>
      <c r="K13" s="35"/>
      <c r="L13" s="35" t="s">
        <v>9</v>
      </c>
      <c r="M13" s="35"/>
      <c r="N13" s="35">
        <f>IF(V5="","",V5)</f>
        <v>1</v>
      </c>
      <c r="O13" s="57"/>
      <c r="P13" s="59">
        <f>IF(Z9="","",Z9)</f>
        <v>2</v>
      </c>
      <c r="Q13" s="35"/>
      <c r="R13" s="35" t="s">
        <v>9</v>
      </c>
      <c r="S13" s="35"/>
      <c r="T13" s="35">
        <f>IF(V9="","",V9)</f>
        <v>0</v>
      </c>
      <c r="U13" s="57"/>
      <c r="V13" s="29"/>
      <c r="W13" s="30"/>
      <c r="X13" s="30"/>
      <c r="Y13" s="30"/>
      <c r="Z13" s="30"/>
      <c r="AA13" s="31"/>
      <c r="AB13" s="61">
        <v>2</v>
      </c>
      <c r="AC13" s="35"/>
      <c r="AD13" s="35" t="s">
        <v>9</v>
      </c>
      <c r="AE13" s="35"/>
      <c r="AF13" s="35">
        <v>2</v>
      </c>
      <c r="AG13" s="57"/>
      <c r="AH13" s="61">
        <v>0</v>
      </c>
      <c r="AI13" s="35"/>
      <c r="AJ13" s="35" t="s">
        <v>9</v>
      </c>
      <c r="AK13" s="35"/>
      <c r="AL13" s="35">
        <v>1</v>
      </c>
      <c r="AM13" s="57"/>
      <c r="AN13" s="61">
        <v>3</v>
      </c>
      <c r="AO13" s="35"/>
      <c r="AP13" s="35" t="s">
        <v>9</v>
      </c>
      <c r="AQ13" s="35"/>
      <c r="AR13" s="35">
        <v>0</v>
      </c>
      <c r="AS13" s="57"/>
      <c r="AT13" s="59">
        <v>1</v>
      </c>
      <c r="AU13" s="35"/>
      <c r="AV13" s="35" t="s">
        <v>9</v>
      </c>
      <c r="AW13" s="35"/>
      <c r="AX13" s="60">
        <v>0</v>
      </c>
      <c r="AY13" s="57"/>
      <c r="AZ13" s="61">
        <v>4</v>
      </c>
      <c r="BA13" s="35"/>
      <c r="BB13" s="35" t="s">
        <v>9</v>
      </c>
      <c r="BC13" s="35"/>
      <c r="BD13" s="35">
        <v>0</v>
      </c>
      <c r="BE13" s="57"/>
      <c r="BF13" s="79"/>
      <c r="BG13" s="80"/>
      <c r="BH13" s="64"/>
      <c r="BI13" s="65"/>
      <c r="BJ13" s="64"/>
      <c r="BK13" s="65"/>
      <c r="BL13" s="64"/>
      <c r="BM13" s="65"/>
      <c r="BN13" s="64"/>
      <c r="BO13" s="65"/>
      <c r="BP13" s="64"/>
      <c r="BQ13" s="65"/>
      <c r="BR13" s="64"/>
      <c r="BS13" s="65"/>
      <c r="BT13" s="70"/>
      <c r="BU13" s="71"/>
      <c r="BV13" s="74"/>
      <c r="BW13" s="75"/>
      <c r="BX13" s="76"/>
      <c r="BY13" s="58"/>
    </row>
    <row r="14" spans="1:82" ht="10.5" customHeight="1">
      <c r="A14" s="40"/>
      <c r="B14" s="41"/>
      <c r="C14" s="45"/>
      <c r="D14" s="46"/>
      <c r="E14" s="46"/>
      <c r="F14" s="46"/>
      <c r="G14" s="46"/>
      <c r="H14" s="46"/>
      <c r="I14" s="47"/>
      <c r="J14" s="59">
        <f>IF(Z6="","",Z6)</f>
        <v>0</v>
      </c>
      <c r="K14" s="35"/>
      <c r="L14" s="35" t="s">
        <v>10</v>
      </c>
      <c r="M14" s="35"/>
      <c r="N14" s="35">
        <f>IF(V6="","",V6)</f>
        <v>0</v>
      </c>
      <c r="O14" s="57"/>
      <c r="P14" s="59">
        <f>IF(Z10="","",Z10)</f>
        <v>4</v>
      </c>
      <c r="Q14" s="35"/>
      <c r="R14" s="35" t="s">
        <v>10</v>
      </c>
      <c r="S14" s="35"/>
      <c r="T14" s="35">
        <f>IF(V10="","",V10)</f>
        <v>3</v>
      </c>
      <c r="U14" s="57"/>
      <c r="V14" s="29"/>
      <c r="W14" s="30"/>
      <c r="X14" s="30"/>
      <c r="Y14" s="30"/>
      <c r="Z14" s="30"/>
      <c r="AA14" s="31"/>
      <c r="AB14" s="59">
        <v>2</v>
      </c>
      <c r="AC14" s="35"/>
      <c r="AD14" s="35" t="s">
        <v>10</v>
      </c>
      <c r="AE14" s="35"/>
      <c r="AF14" s="35">
        <v>0</v>
      </c>
      <c r="AG14" s="57"/>
      <c r="AH14" s="59">
        <v>1</v>
      </c>
      <c r="AI14" s="35"/>
      <c r="AJ14" s="35" t="s">
        <v>10</v>
      </c>
      <c r="AK14" s="35"/>
      <c r="AL14" s="35">
        <v>1</v>
      </c>
      <c r="AM14" s="57"/>
      <c r="AN14" s="59">
        <v>10</v>
      </c>
      <c r="AO14" s="35"/>
      <c r="AP14" s="35" t="s">
        <v>10</v>
      </c>
      <c r="AQ14" s="35"/>
      <c r="AR14" s="35">
        <v>2</v>
      </c>
      <c r="AS14" s="57"/>
      <c r="AT14" s="59">
        <v>3</v>
      </c>
      <c r="AU14" s="35"/>
      <c r="AV14" s="35" t="s">
        <v>10</v>
      </c>
      <c r="AW14" s="35"/>
      <c r="AX14" s="35">
        <v>1</v>
      </c>
      <c r="AY14" s="57"/>
      <c r="AZ14" s="59">
        <v>4</v>
      </c>
      <c r="BA14" s="35"/>
      <c r="BB14" s="35" t="s">
        <v>10</v>
      </c>
      <c r="BC14" s="35"/>
      <c r="BD14" s="35">
        <v>0</v>
      </c>
      <c r="BE14" s="57"/>
      <c r="BF14" s="79"/>
      <c r="BG14" s="80"/>
      <c r="BH14" s="64"/>
      <c r="BI14" s="65"/>
      <c r="BJ14" s="64"/>
      <c r="BK14" s="65"/>
      <c r="BL14" s="64"/>
      <c r="BM14" s="65"/>
      <c r="BN14" s="64"/>
      <c r="BO14" s="65"/>
      <c r="BP14" s="64"/>
      <c r="BQ14" s="65"/>
      <c r="BR14" s="64"/>
      <c r="BS14" s="65"/>
      <c r="BT14" s="70"/>
      <c r="BU14" s="71"/>
      <c r="BV14" s="74"/>
      <c r="BW14" s="75"/>
      <c r="BX14" s="76"/>
      <c r="BY14" s="58"/>
    </row>
    <row r="15" spans="1:82" ht="10.5" customHeight="1">
      <c r="A15" s="40"/>
      <c r="B15" s="41"/>
      <c r="C15" s="48"/>
      <c r="D15" s="49"/>
      <c r="E15" s="49"/>
      <c r="F15" s="49"/>
      <c r="G15" s="49"/>
      <c r="H15" s="49"/>
      <c r="I15" s="50"/>
      <c r="J15" s="21">
        <f>IF(ISBLANK(J12),"",SUM(J13:J14))</f>
        <v>1</v>
      </c>
      <c r="K15" s="19"/>
      <c r="L15" s="22" t="s">
        <v>11</v>
      </c>
      <c r="M15" s="22"/>
      <c r="N15" s="19">
        <f>IF(ISBLANK(J12),"",SUM(N13:N14))</f>
        <v>1</v>
      </c>
      <c r="O15" s="20"/>
      <c r="P15" s="86">
        <f>IF(ISBLANK(P12),"",SUM(P13:P14))</f>
        <v>6</v>
      </c>
      <c r="Q15" s="87"/>
      <c r="R15" s="88" t="s">
        <v>11</v>
      </c>
      <c r="S15" s="88"/>
      <c r="T15" s="87">
        <f>IF(ISBLANK(P12),"",SUM(T13:T14))</f>
        <v>3</v>
      </c>
      <c r="U15" s="89"/>
      <c r="V15" s="32"/>
      <c r="W15" s="33"/>
      <c r="X15" s="33"/>
      <c r="Y15" s="33"/>
      <c r="Z15" s="33"/>
      <c r="AA15" s="34"/>
      <c r="AB15" s="21">
        <f>IF(ISBLANK(AB12),"",SUM(AB13:AB14))</f>
        <v>4</v>
      </c>
      <c r="AC15" s="19"/>
      <c r="AD15" s="22" t="s">
        <v>11</v>
      </c>
      <c r="AE15" s="22"/>
      <c r="AF15" s="19">
        <f>IF(ISBLANK(AB12),"",SUM(AF13:AF14))</f>
        <v>2</v>
      </c>
      <c r="AG15" s="20"/>
      <c r="AH15" s="21">
        <f>IF(ISBLANK(AH12),"",SUM(AH13:AH14))</f>
        <v>1</v>
      </c>
      <c r="AI15" s="19"/>
      <c r="AJ15" s="22" t="s">
        <v>11</v>
      </c>
      <c r="AK15" s="22"/>
      <c r="AL15" s="19">
        <f>IF(ISBLANK(AH12),"",SUM(AL13:AL14))</f>
        <v>2</v>
      </c>
      <c r="AM15" s="20"/>
      <c r="AN15" s="86">
        <f>IF(ISBLANK(AN12),"",SUM(AN13:AN14))</f>
        <v>13</v>
      </c>
      <c r="AO15" s="87"/>
      <c r="AP15" s="88" t="s">
        <v>11</v>
      </c>
      <c r="AQ15" s="88"/>
      <c r="AR15" s="87">
        <f>IF(ISBLANK(AN12),"",SUM(AR13:AR14))</f>
        <v>2</v>
      </c>
      <c r="AS15" s="89"/>
      <c r="AT15" s="86">
        <f>IF(ISBLANK(AT12),"",SUM(AT13:AT14))</f>
        <v>4</v>
      </c>
      <c r="AU15" s="87"/>
      <c r="AV15" s="88" t="s">
        <v>11</v>
      </c>
      <c r="AW15" s="88"/>
      <c r="AX15" s="87">
        <f>IF(ISBLANK(AT12),"",SUM(AX13:AX14))</f>
        <v>1</v>
      </c>
      <c r="AY15" s="89"/>
      <c r="AZ15" s="86">
        <f>IF(ISBLANK(AZ12),"",SUM(AZ13:AZ14))</f>
        <v>8</v>
      </c>
      <c r="BA15" s="87"/>
      <c r="BB15" s="88" t="s">
        <v>11</v>
      </c>
      <c r="BC15" s="88"/>
      <c r="BD15" s="87">
        <f>IF(ISBLANK(AZ12),"",SUM(BD13:BD14))</f>
        <v>0</v>
      </c>
      <c r="BE15" s="89"/>
      <c r="BF15" s="81"/>
      <c r="BG15" s="82"/>
      <c r="BH15" s="66"/>
      <c r="BI15" s="67"/>
      <c r="BJ15" s="66"/>
      <c r="BK15" s="67"/>
      <c r="BL15" s="66"/>
      <c r="BM15" s="67"/>
      <c r="BN15" s="66"/>
      <c r="BO15" s="67"/>
      <c r="BP15" s="66"/>
      <c r="BQ15" s="67"/>
      <c r="BR15" s="66"/>
      <c r="BS15" s="67"/>
      <c r="BT15" s="72"/>
      <c r="BU15" s="73"/>
      <c r="BV15" s="74"/>
      <c r="BW15" s="75"/>
      <c r="BX15" s="76"/>
      <c r="BY15" s="58"/>
    </row>
    <row r="16" spans="1:82" ht="18" customHeight="1">
      <c r="A16" s="40">
        <f>BV16</f>
        <v>8</v>
      </c>
      <c r="B16" s="41">
        <v>4</v>
      </c>
      <c r="C16" s="42" t="s">
        <v>13</v>
      </c>
      <c r="D16" s="43"/>
      <c r="E16" s="43"/>
      <c r="F16" s="43"/>
      <c r="G16" s="43"/>
      <c r="H16" s="43"/>
      <c r="I16" s="44"/>
      <c r="J16" s="25" t="str">
        <f>IF(OR(J17="",N17=""),"",IF(J17&gt;N17,"○",IF(J17&lt;N17,"●",IF(J17=N17,"△",""))))</f>
        <v>●</v>
      </c>
      <c r="K16" s="23"/>
      <c r="L16" s="23"/>
      <c r="M16" s="23" t="str">
        <f>IF(OR(J18="",N18=""),"",IF(J18&gt;N18,"○",IF(J18&lt;N18,"●",IF(J18=N18,"△",""))))</f>
        <v>●</v>
      </c>
      <c r="N16" s="23"/>
      <c r="O16" s="24"/>
      <c r="P16" s="25" t="str">
        <f>IF(OR(P17="",T17=""),"",IF(P17&gt;T17,"○",IF(P17&lt;T17,"●",IF(P17=T17,"△",""))))</f>
        <v>●</v>
      </c>
      <c r="Q16" s="23"/>
      <c r="R16" s="23"/>
      <c r="S16" s="23" t="str">
        <f>IF(OR(P18="",T18=""),"",IF(P18&gt;T18,"○",IF(P18&lt;T18,"●",IF(P18=T18,"△",""))))</f>
        <v>●</v>
      </c>
      <c r="T16" s="23"/>
      <c r="U16" s="24"/>
      <c r="V16" s="83" t="str">
        <f>IF(OR(V17="",Z17=""),"",IF(V17&gt;Z17,"○",IF(V17&lt;Z17,"●",IF(V17=Z17,"△",""))))</f>
        <v>△</v>
      </c>
      <c r="W16" s="84"/>
      <c r="X16" s="84"/>
      <c r="Y16" s="84" t="str">
        <f>IF(OR(V18="",Z18=""),"",IF(V18&gt;Z18,"○",IF(V18&lt;Z18,"●",IF(V18=Z18,"△",""))))</f>
        <v>●</v>
      </c>
      <c r="Z16" s="84"/>
      <c r="AA16" s="85"/>
      <c r="AB16" s="26"/>
      <c r="AC16" s="27"/>
      <c r="AD16" s="27"/>
      <c r="AE16" s="27"/>
      <c r="AF16" s="27"/>
      <c r="AG16" s="28"/>
      <c r="AH16" s="25" t="str">
        <f>IF(OR(AH17="",AL17=""),"",IF(AH17&gt;AL17,"○",IF(AH17&lt;AL17,"●",IF(AH17=AL17,"△",""))))</f>
        <v>●</v>
      </c>
      <c r="AI16" s="23"/>
      <c r="AJ16" s="23"/>
      <c r="AK16" s="23" t="str">
        <f>IF(OR(AH18="",AL18=""),"",IF(AH18&gt;AL18,"○",IF(AH18&lt;AL18,"●",IF(AH18=AL18,"△",""))))</f>
        <v>●</v>
      </c>
      <c r="AL16" s="23"/>
      <c r="AM16" s="24"/>
      <c r="AN16" s="25" t="str">
        <f>IF(OR(AN17="",AR17=""),"",IF(AN17&gt;AR17,"○",IF(AN17&lt;AR17,"●",IF(AN17=AR17,"△",""))))</f>
        <v>●</v>
      </c>
      <c r="AO16" s="23"/>
      <c r="AP16" s="23"/>
      <c r="AQ16" s="23" t="str">
        <f>IF(OR(AN18="",AR18=""),"",IF(AN18&gt;AR18,"○",IF(AN18&lt;AR18,"●",IF(AN18=AR18,"△",""))))</f>
        <v>●</v>
      </c>
      <c r="AR16" s="23"/>
      <c r="AS16" s="24"/>
      <c r="AT16" s="25" t="str">
        <f>IF(OR(AT17="",AX17=""),"",IF(AT17&gt;AX17,"○",IF(AT17&lt;AX17,"●",IF(AT17=AX17,"△",""))))</f>
        <v>●</v>
      </c>
      <c r="AU16" s="23"/>
      <c r="AV16" s="23"/>
      <c r="AW16" s="23" t="str">
        <f>IF(OR(AT18="",AX18=""),"",IF(AT18&gt;AX18,"○",IF(AT18&lt;AX18,"●",IF(AT18=AX18,"△",""))))</f>
        <v>●</v>
      </c>
      <c r="AX16" s="23"/>
      <c r="AY16" s="24"/>
      <c r="AZ16" s="25" t="str">
        <f>IF(OR(AZ17="",BD17=""),"",IF(AZ17&gt;BD17,"○",IF(AZ17&lt;BD17,"●",IF(AZ17=BD17,"△",""))))</f>
        <v>●</v>
      </c>
      <c r="BA16" s="23"/>
      <c r="BB16" s="23"/>
      <c r="BC16" s="23" t="str">
        <f>IF(OR(AZ18="",BD18=""),"",IF(AZ18&gt;BD18,"○",IF(AZ18&lt;BD18,"●",IF(AZ18=BD18,"△",""))))</f>
        <v>●</v>
      </c>
      <c r="BD16" s="23"/>
      <c r="BE16" s="24"/>
      <c r="BF16" s="77">
        <f>SUM(BH16:BL19)</f>
        <v>14</v>
      </c>
      <c r="BG16" s="78"/>
      <c r="BH16" s="62">
        <f>COUNTIF(J16:BE16,"○")</f>
        <v>0</v>
      </c>
      <c r="BI16" s="63"/>
      <c r="BJ16" s="62">
        <f>COUNTIF(J16:BE16,"△")</f>
        <v>1</v>
      </c>
      <c r="BK16" s="63"/>
      <c r="BL16" s="62">
        <f>COUNTIF(J16:BE16,"●")</f>
        <v>13</v>
      </c>
      <c r="BM16" s="63"/>
      <c r="BN16" s="62">
        <f>BH16*3+BJ16*1</f>
        <v>1</v>
      </c>
      <c r="BO16" s="63"/>
      <c r="BP16" s="62">
        <f>SUM(J19,P19,V19,AB19,AH19,AN19,AT19,AZ19)</f>
        <v>6</v>
      </c>
      <c r="BQ16" s="63"/>
      <c r="BR16" s="62">
        <f>SUM(N19,T19,Z19,AF19,AL19,AR19,AX19,BD19)</f>
        <v>44</v>
      </c>
      <c r="BS16" s="63"/>
      <c r="BT16" s="68">
        <f>BP16-BR16</f>
        <v>-38</v>
      </c>
      <c r="BU16" s="69"/>
      <c r="BV16" s="74">
        <f>IF(ISBLANK(B16),"",RANK(BY16,$BY$4:$BY$35) )</f>
        <v>8</v>
      </c>
      <c r="BW16" s="75"/>
      <c r="BX16" s="76"/>
      <c r="BY16" s="58">
        <f>BN16*10000+BT16*100+BP16</f>
        <v>6206</v>
      </c>
    </row>
    <row r="17" spans="1:77" ht="10.5" customHeight="1">
      <c r="A17" s="40"/>
      <c r="B17" s="41"/>
      <c r="C17" s="45"/>
      <c r="D17" s="46"/>
      <c r="E17" s="46"/>
      <c r="F17" s="46"/>
      <c r="G17" s="46"/>
      <c r="H17" s="46"/>
      <c r="I17" s="47"/>
      <c r="J17" s="59">
        <f>IF(AF5="","",AF5)</f>
        <v>0</v>
      </c>
      <c r="K17" s="35"/>
      <c r="L17" s="35" t="s">
        <v>9</v>
      </c>
      <c r="M17" s="35"/>
      <c r="N17" s="35">
        <f>IF(AB5="","",AB5)</f>
        <v>4</v>
      </c>
      <c r="O17" s="57"/>
      <c r="P17" s="59">
        <f>IF(AF9="","",AF9)</f>
        <v>0</v>
      </c>
      <c r="Q17" s="35"/>
      <c r="R17" s="35" t="s">
        <v>9</v>
      </c>
      <c r="S17" s="35"/>
      <c r="T17" s="35">
        <f>IF(AB9="","",AB9)</f>
        <v>3</v>
      </c>
      <c r="U17" s="57"/>
      <c r="V17" s="59">
        <f>IF(AF13="","",AF13)</f>
        <v>2</v>
      </c>
      <c r="W17" s="35"/>
      <c r="X17" s="35" t="s">
        <v>9</v>
      </c>
      <c r="Y17" s="35"/>
      <c r="Z17" s="35">
        <f>IF(AB13="","",AB13)</f>
        <v>2</v>
      </c>
      <c r="AA17" s="57"/>
      <c r="AB17" s="29"/>
      <c r="AC17" s="30"/>
      <c r="AD17" s="30"/>
      <c r="AE17" s="30"/>
      <c r="AF17" s="30"/>
      <c r="AG17" s="31"/>
      <c r="AH17" s="61">
        <v>0</v>
      </c>
      <c r="AI17" s="35"/>
      <c r="AJ17" s="35" t="s">
        <v>9</v>
      </c>
      <c r="AK17" s="35"/>
      <c r="AL17" s="35">
        <v>3</v>
      </c>
      <c r="AM17" s="57"/>
      <c r="AN17" s="61">
        <v>3</v>
      </c>
      <c r="AO17" s="35"/>
      <c r="AP17" s="35" t="s">
        <v>9</v>
      </c>
      <c r="AQ17" s="35"/>
      <c r="AR17" s="35">
        <v>4</v>
      </c>
      <c r="AS17" s="57"/>
      <c r="AT17" s="59">
        <v>0</v>
      </c>
      <c r="AU17" s="35"/>
      <c r="AV17" s="35" t="s">
        <v>9</v>
      </c>
      <c r="AW17" s="35"/>
      <c r="AX17" s="35">
        <v>3</v>
      </c>
      <c r="AY17" s="57"/>
      <c r="AZ17" s="61">
        <v>0</v>
      </c>
      <c r="BA17" s="35"/>
      <c r="BB17" s="35" t="s">
        <v>9</v>
      </c>
      <c r="BC17" s="35"/>
      <c r="BD17" s="35">
        <v>2</v>
      </c>
      <c r="BE17" s="57"/>
      <c r="BF17" s="79"/>
      <c r="BG17" s="80"/>
      <c r="BH17" s="64"/>
      <c r="BI17" s="65"/>
      <c r="BJ17" s="64"/>
      <c r="BK17" s="65"/>
      <c r="BL17" s="64"/>
      <c r="BM17" s="65"/>
      <c r="BN17" s="64"/>
      <c r="BO17" s="65"/>
      <c r="BP17" s="64"/>
      <c r="BQ17" s="65"/>
      <c r="BR17" s="64"/>
      <c r="BS17" s="65"/>
      <c r="BT17" s="70"/>
      <c r="BU17" s="71"/>
      <c r="BV17" s="74"/>
      <c r="BW17" s="75"/>
      <c r="BX17" s="76"/>
      <c r="BY17" s="58"/>
    </row>
    <row r="18" spans="1:77" ht="10.5" customHeight="1">
      <c r="A18" s="40"/>
      <c r="B18" s="41"/>
      <c r="C18" s="45"/>
      <c r="D18" s="46"/>
      <c r="E18" s="46"/>
      <c r="F18" s="46"/>
      <c r="G18" s="46"/>
      <c r="H18" s="46"/>
      <c r="I18" s="47"/>
      <c r="J18" s="59">
        <f>IF(AF6="","",AF6)</f>
        <v>0</v>
      </c>
      <c r="K18" s="35"/>
      <c r="L18" s="35" t="s">
        <v>10</v>
      </c>
      <c r="M18" s="35"/>
      <c r="N18" s="35">
        <f>IF(AB6="","",AB6)</f>
        <v>5</v>
      </c>
      <c r="O18" s="57"/>
      <c r="P18" s="59">
        <f>IF(AF10="","",AF10)</f>
        <v>0</v>
      </c>
      <c r="Q18" s="35"/>
      <c r="R18" s="35" t="s">
        <v>10</v>
      </c>
      <c r="S18" s="35"/>
      <c r="T18" s="35">
        <f>IF(AB10="","",AB10)</f>
        <v>8</v>
      </c>
      <c r="U18" s="57"/>
      <c r="V18" s="59">
        <f>IF(AF14="","",AF14)</f>
        <v>0</v>
      </c>
      <c r="W18" s="35"/>
      <c r="X18" s="35" t="s">
        <v>10</v>
      </c>
      <c r="Y18" s="35"/>
      <c r="Z18" s="35">
        <f>IF(AB14="","",AB14)</f>
        <v>2</v>
      </c>
      <c r="AA18" s="57"/>
      <c r="AB18" s="29"/>
      <c r="AC18" s="30"/>
      <c r="AD18" s="30"/>
      <c r="AE18" s="30"/>
      <c r="AF18" s="30"/>
      <c r="AG18" s="31"/>
      <c r="AH18" s="59">
        <v>0</v>
      </c>
      <c r="AI18" s="35"/>
      <c r="AJ18" s="35" t="s">
        <v>10</v>
      </c>
      <c r="AK18" s="35"/>
      <c r="AL18" s="35">
        <v>1</v>
      </c>
      <c r="AM18" s="57"/>
      <c r="AN18" s="59">
        <v>0</v>
      </c>
      <c r="AO18" s="35"/>
      <c r="AP18" s="35" t="s">
        <v>10</v>
      </c>
      <c r="AQ18" s="35"/>
      <c r="AR18" s="35">
        <v>1</v>
      </c>
      <c r="AS18" s="57"/>
      <c r="AT18" s="59">
        <v>0</v>
      </c>
      <c r="AU18" s="35"/>
      <c r="AV18" s="35" t="s">
        <v>10</v>
      </c>
      <c r="AW18" s="35"/>
      <c r="AX18" s="35">
        <v>4</v>
      </c>
      <c r="AY18" s="57"/>
      <c r="AZ18" s="59">
        <v>1</v>
      </c>
      <c r="BA18" s="35"/>
      <c r="BB18" s="35" t="s">
        <v>10</v>
      </c>
      <c r="BC18" s="35"/>
      <c r="BD18" s="35">
        <v>2</v>
      </c>
      <c r="BE18" s="57"/>
      <c r="BF18" s="79"/>
      <c r="BG18" s="80"/>
      <c r="BH18" s="64"/>
      <c r="BI18" s="65"/>
      <c r="BJ18" s="64"/>
      <c r="BK18" s="65"/>
      <c r="BL18" s="64"/>
      <c r="BM18" s="65"/>
      <c r="BN18" s="64"/>
      <c r="BO18" s="65"/>
      <c r="BP18" s="64"/>
      <c r="BQ18" s="65"/>
      <c r="BR18" s="64"/>
      <c r="BS18" s="65"/>
      <c r="BT18" s="70"/>
      <c r="BU18" s="71"/>
      <c r="BV18" s="74"/>
      <c r="BW18" s="75"/>
      <c r="BX18" s="76"/>
      <c r="BY18" s="58"/>
    </row>
    <row r="19" spans="1:77" ht="10.5" customHeight="1">
      <c r="A19" s="40"/>
      <c r="B19" s="41"/>
      <c r="C19" s="48"/>
      <c r="D19" s="49"/>
      <c r="E19" s="49"/>
      <c r="F19" s="49"/>
      <c r="G19" s="49"/>
      <c r="H19" s="49"/>
      <c r="I19" s="50"/>
      <c r="J19" s="21">
        <f>IF(ISBLANK(J16),"",SUM(J17:J18))</f>
        <v>0</v>
      </c>
      <c r="K19" s="19"/>
      <c r="L19" s="22" t="s">
        <v>11</v>
      </c>
      <c r="M19" s="22"/>
      <c r="N19" s="19">
        <f>IF(ISBLANK(J16),"",SUM(N17:N18))</f>
        <v>9</v>
      </c>
      <c r="O19" s="20"/>
      <c r="P19" s="21">
        <f>IF(ISBLANK(P16),"",SUM(P17:P18))</f>
        <v>0</v>
      </c>
      <c r="Q19" s="19"/>
      <c r="R19" s="22" t="s">
        <v>11</v>
      </c>
      <c r="S19" s="22"/>
      <c r="T19" s="19">
        <f>IF(ISBLANK(P16),"",SUM(T17:T18))</f>
        <v>11</v>
      </c>
      <c r="U19" s="20"/>
      <c r="V19" s="86">
        <f>IF(ISBLANK(V16),"",SUM(V17:V18))</f>
        <v>2</v>
      </c>
      <c r="W19" s="87"/>
      <c r="X19" s="88" t="s">
        <v>11</v>
      </c>
      <c r="Y19" s="88"/>
      <c r="Z19" s="87">
        <f>IF(ISBLANK(V16),"",SUM(Z17:Z18))</f>
        <v>4</v>
      </c>
      <c r="AA19" s="89"/>
      <c r="AB19" s="32"/>
      <c r="AC19" s="33"/>
      <c r="AD19" s="33"/>
      <c r="AE19" s="33"/>
      <c r="AF19" s="33"/>
      <c r="AG19" s="34"/>
      <c r="AH19" s="21">
        <f>IF(ISBLANK(AH16),"",SUM(AH17:AH18))</f>
        <v>0</v>
      </c>
      <c r="AI19" s="19"/>
      <c r="AJ19" s="22" t="s">
        <v>11</v>
      </c>
      <c r="AK19" s="22"/>
      <c r="AL19" s="19">
        <f>IF(ISBLANK(AH16),"",SUM(AL17:AL18))</f>
        <v>4</v>
      </c>
      <c r="AM19" s="20"/>
      <c r="AN19" s="21">
        <f>IF(ISBLANK(AN16),"",SUM(AN17:AN18))</f>
        <v>3</v>
      </c>
      <c r="AO19" s="19"/>
      <c r="AP19" s="22" t="s">
        <v>11</v>
      </c>
      <c r="AQ19" s="22"/>
      <c r="AR19" s="19">
        <f>IF(ISBLANK(AN16),"",SUM(AR17:AR18))</f>
        <v>5</v>
      </c>
      <c r="AS19" s="20"/>
      <c r="AT19" s="21">
        <f>IF(ISBLANK(AT16),"",SUM(AT17:AT18))</f>
        <v>0</v>
      </c>
      <c r="AU19" s="19"/>
      <c r="AV19" s="22" t="s">
        <v>11</v>
      </c>
      <c r="AW19" s="22"/>
      <c r="AX19" s="19">
        <f>IF(ISBLANK(AT16),"",SUM(AX17:AX18))</f>
        <v>7</v>
      </c>
      <c r="AY19" s="20"/>
      <c r="AZ19" s="21">
        <f>IF(ISBLANK(AZ16),"",SUM(AZ17:AZ18))</f>
        <v>1</v>
      </c>
      <c r="BA19" s="19"/>
      <c r="BB19" s="22" t="s">
        <v>11</v>
      </c>
      <c r="BC19" s="22"/>
      <c r="BD19" s="19">
        <f>IF(ISBLANK(AZ16),"",SUM(BD17:BD18))</f>
        <v>4</v>
      </c>
      <c r="BE19" s="20"/>
      <c r="BF19" s="81"/>
      <c r="BG19" s="82"/>
      <c r="BH19" s="66"/>
      <c r="BI19" s="67"/>
      <c r="BJ19" s="66"/>
      <c r="BK19" s="67"/>
      <c r="BL19" s="66"/>
      <c r="BM19" s="67"/>
      <c r="BN19" s="66"/>
      <c r="BO19" s="67"/>
      <c r="BP19" s="66"/>
      <c r="BQ19" s="67"/>
      <c r="BR19" s="66"/>
      <c r="BS19" s="67"/>
      <c r="BT19" s="72"/>
      <c r="BU19" s="73"/>
      <c r="BV19" s="74"/>
      <c r="BW19" s="75"/>
      <c r="BX19" s="76"/>
      <c r="BY19" s="58"/>
    </row>
    <row r="20" spans="1:77" ht="18" customHeight="1">
      <c r="A20" s="40">
        <f>BV20</f>
        <v>4</v>
      </c>
      <c r="B20" s="41">
        <v>5</v>
      </c>
      <c r="C20" s="42" t="s">
        <v>17</v>
      </c>
      <c r="D20" s="43"/>
      <c r="E20" s="43"/>
      <c r="F20" s="43"/>
      <c r="G20" s="43"/>
      <c r="H20" s="43"/>
      <c r="I20" s="44"/>
      <c r="J20" s="83" t="str">
        <f>IF(OR(J21="",N21=""),"",IF(J21&gt;N21,"○",IF(J21&lt;N21,"●",IF(J21=N21,"△",""))))</f>
        <v>○</v>
      </c>
      <c r="K20" s="84"/>
      <c r="L20" s="84"/>
      <c r="M20" s="84" t="str">
        <f>IF(OR(J22="",N22=""),"",IF(J22&gt;N22,"○",IF(J22&lt;N22,"●",IF(J22=N22,"△",""))))</f>
        <v>●</v>
      </c>
      <c r="N20" s="84"/>
      <c r="O20" s="85"/>
      <c r="P20" s="83" t="str">
        <f>IF(OR(P21="",T21=""),"",IF(P21&gt;T21,"○",IF(P21&lt;T21,"●",IF(P21=T21,"△",""))))</f>
        <v>△</v>
      </c>
      <c r="Q20" s="84"/>
      <c r="R20" s="84"/>
      <c r="S20" s="84" t="str">
        <f>IF(OR(P22="",T22=""),"",IF(P22&gt;T22,"○",IF(P22&lt;T22,"●",IF(P22=T22,"△",""))))</f>
        <v>●</v>
      </c>
      <c r="T20" s="84"/>
      <c r="U20" s="85"/>
      <c r="V20" s="25" t="str">
        <f>IF(OR(V21="",Z21=""),"",IF(V21&gt;Z21,"○",IF(V21&lt;Z21,"●",IF(V21=Z21,"△",""))))</f>
        <v>○</v>
      </c>
      <c r="W20" s="23"/>
      <c r="X20" s="23"/>
      <c r="Y20" s="23" t="str">
        <f>IF(OR(V22="",Z22=""),"",IF(V22&gt;Z22,"○",IF(V22&lt;Z22,"●",IF(V22=Z22,"△",""))))</f>
        <v>△</v>
      </c>
      <c r="Z20" s="23"/>
      <c r="AA20" s="24"/>
      <c r="AB20" s="83" t="str">
        <f>IF(OR(AB21="",AF21=""),"",IF(AB21&gt;AF21,"○",IF(AB21&lt;AF21,"●",IF(AB21=AF21,"△",""))))</f>
        <v>○</v>
      </c>
      <c r="AC20" s="84"/>
      <c r="AD20" s="84"/>
      <c r="AE20" s="90" t="str">
        <f>IF(OR(AB22="",AF22=""),"",IF(AB22&gt;AF22,"○",IF(AB22&lt;AF22,"●",IF(AB22=AF22,"△",""))))</f>
        <v>○</v>
      </c>
      <c r="AF20" s="90"/>
      <c r="AG20" s="91"/>
      <c r="AH20" s="26"/>
      <c r="AI20" s="27"/>
      <c r="AJ20" s="27"/>
      <c r="AK20" s="27"/>
      <c r="AL20" s="27"/>
      <c r="AM20" s="28"/>
      <c r="AN20" s="25" t="str">
        <f>IF(OR(AN21="",AR21=""),"",IF(AN21&gt;AR21,"○",IF(AN21&lt;AR21,"●",IF(AN21=AR21,"△",""))))</f>
        <v>○</v>
      </c>
      <c r="AO20" s="23"/>
      <c r="AP20" s="23"/>
      <c r="AQ20" s="23" t="str">
        <f>IF(OR(AN22="",AR22=""),"",IF(AN22&gt;AR22,"○",IF(AN22&lt;AR22,"●",IF(AN22=AR22,"△",""))))</f>
        <v>○</v>
      </c>
      <c r="AR20" s="23"/>
      <c r="AS20" s="24"/>
      <c r="AT20" s="25" t="str">
        <f>IF(OR(AT21="",AX21=""),"",IF(AT21&gt;AX21,"○",IF(AT21&lt;AX21,"●",IF(AT21=AX21,"△",""))))</f>
        <v>△</v>
      </c>
      <c r="AU20" s="23"/>
      <c r="AV20" s="23"/>
      <c r="AW20" s="23" t="str">
        <f>IF(OR(AT22="",AX22=""),"",IF(AT22&gt;AX22,"○",IF(AT22&lt;AX22,"●",IF(AT22=AX22,"△",""))))</f>
        <v>●</v>
      </c>
      <c r="AX20" s="23"/>
      <c r="AY20" s="24"/>
      <c r="AZ20" s="25" t="str">
        <f>IF(OR(AZ21="",BD21=""),"",IF(AZ21&gt;BD21,"○",IF(AZ21&lt;BD21,"●",IF(AZ21=BD21,"△",""))))</f>
        <v>○</v>
      </c>
      <c r="BA20" s="23"/>
      <c r="BB20" s="23"/>
      <c r="BC20" s="23" t="str">
        <f>IF(OR(AZ22="",BD22=""),"",IF(AZ22&gt;BD22,"○",IF(AZ22&lt;BD22,"●",IF(AZ22=BD22,"△",""))))</f>
        <v>○</v>
      </c>
      <c r="BD20" s="23"/>
      <c r="BE20" s="24"/>
      <c r="BF20" s="77">
        <f>SUM(BH20:BL23)</f>
        <v>14</v>
      </c>
      <c r="BG20" s="78"/>
      <c r="BH20" s="62">
        <f>COUNTIF(J20:BE20,"○")</f>
        <v>8</v>
      </c>
      <c r="BI20" s="63"/>
      <c r="BJ20" s="62">
        <f>COUNTIF(J20:BE20,"△")</f>
        <v>3</v>
      </c>
      <c r="BK20" s="63"/>
      <c r="BL20" s="62">
        <f>COUNTIF(J20:BE20,"●")</f>
        <v>3</v>
      </c>
      <c r="BM20" s="63"/>
      <c r="BN20" s="62">
        <f>BH20*3+BJ20*1</f>
        <v>27</v>
      </c>
      <c r="BO20" s="63"/>
      <c r="BP20" s="62">
        <f>SUM(J23,P23,V23,AB23,AH23,AN23,AT23,AZ23)</f>
        <v>35</v>
      </c>
      <c r="BQ20" s="63"/>
      <c r="BR20" s="62">
        <f>SUM(N23,T23,Z23,AF23,AL23,AR23,AX23,BD23)</f>
        <v>17</v>
      </c>
      <c r="BS20" s="63"/>
      <c r="BT20" s="68">
        <f>BP20-BR20</f>
        <v>18</v>
      </c>
      <c r="BU20" s="69"/>
      <c r="BV20" s="74">
        <f>IF(ISBLANK(B20),"",RANK(BY20,$BY$4:$BY$35) )</f>
        <v>4</v>
      </c>
      <c r="BW20" s="75"/>
      <c r="BX20" s="76"/>
      <c r="BY20" s="58">
        <f>BN20*10000+BT20*100+BP20</f>
        <v>271835</v>
      </c>
    </row>
    <row r="21" spans="1:77" ht="10.5" customHeight="1">
      <c r="A21" s="40"/>
      <c r="B21" s="41"/>
      <c r="C21" s="45"/>
      <c r="D21" s="46"/>
      <c r="E21" s="46"/>
      <c r="F21" s="46"/>
      <c r="G21" s="46"/>
      <c r="H21" s="46"/>
      <c r="I21" s="47"/>
      <c r="J21" s="59">
        <f>IF(AL5="","",AL5)</f>
        <v>4</v>
      </c>
      <c r="K21" s="35"/>
      <c r="L21" s="35" t="s">
        <v>9</v>
      </c>
      <c r="M21" s="35"/>
      <c r="N21" s="35">
        <f>IF(AH5="","",AH5)</f>
        <v>1</v>
      </c>
      <c r="O21" s="57"/>
      <c r="P21" s="59">
        <f>IF(AL9="","",AL9)</f>
        <v>0</v>
      </c>
      <c r="Q21" s="35"/>
      <c r="R21" s="35" t="s">
        <v>9</v>
      </c>
      <c r="S21" s="35"/>
      <c r="T21" s="35">
        <f>IF(AH9="","",AH9)</f>
        <v>0</v>
      </c>
      <c r="U21" s="57"/>
      <c r="V21" s="59">
        <f>IF(AL13="","",AL13)</f>
        <v>1</v>
      </c>
      <c r="W21" s="35"/>
      <c r="X21" s="35" t="s">
        <v>9</v>
      </c>
      <c r="Y21" s="35"/>
      <c r="Z21" s="35">
        <f>IF(AH13="","",AH13)</f>
        <v>0</v>
      </c>
      <c r="AA21" s="57"/>
      <c r="AB21" s="59">
        <f>IF(AL17="","",AL17)</f>
        <v>3</v>
      </c>
      <c r="AC21" s="35"/>
      <c r="AD21" s="35" t="s">
        <v>9</v>
      </c>
      <c r="AE21" s="35"/>
      <c r="AF21" s="35">
        <f>IF(AH17="","",AH17)</f>
        <v>0</v>
      </c>
      <c r="AG21" s="57"/>
      <c r="AH21" s="29"/>
      <c r="AI21" s="30"/>
      <c r="AJ21" s="30"/>
      <c r="AK21" s="30"/>
      <c r="AL21" s="30"/>
      <c r="AM21" s="31"/>
      <c r="AN21" s="61">
        <v>7</v>
      </c>
      <c r="AO21" s="35"/>
      <c r="AP21" s="35" t="s">
        <v>9</v>
      </c>
      <c r="AQ21" s="35"/>
      <c r="AR21" s="35">
        <v>0</v>
      </c>
      <c r="AS21" s="57"/>
      <c r="AT21" s="61">
        <v>1</v>
      </c>
      <c r="AU21" s="35"/>
      <c r="AV21" s="35" t="s">
        <v>9</v>
      </c>
      <c r="AW21" s="35"/>
      <c r="AX21" s="35">
        <v>1</v>
      </c>
      <c r="AY21" s="57"/>
      <c r="AZ21" s="59">
        <v>6</v>
      </c>
      <c r="BA21" s="35"/>
      <c r="BB21" s="35" t="s">
        <v>9</v>
      </c>
      <c r="BC21" s="35"/>
      <c r="BD21" s="35">
        <v>1</v>
      </c>
      <c r="BE21" s="57"/>
      <c r="BF21" s="79"/>
      <c r="BG21" s="80"/>
      <c r="BH21" s="64"/>
      <c r="BI21" s="65"/>
      <c r="BJ21" s="64"/>
      <c r="BK21" s="65"/>
      <c r="BL21" s="64"/>
      <c r="BM21" s="65"/>
      <c r="BN21" s="64"/>
      <c r="BO21" s="65"/>
      <c r="BP21" s="64"/>
      <c r="BQ21" s="65"/>
      <c r="BR21" s="64"/>
      <c r="BS21" s="65"/>
      <c r="BT21" s="70"/>
      <c r="BU21" s="71"/>
      <c r="BV21" s="74"/>
      <c r="BW21" s="75"/>
      <c r="BX21" s="76"/>
      <c r="BY21" s="58"/>
    </row>
    <row r="22" spans="1:77" ht="10.5" customHeight="1">
      <c r="A22" s="40"/>
      <c r="B22" s="41"/>
      <c r="C22" s="45"/>
      <c r="D22" s="46"/>
      <c r="E22" s="46"/>
      <c r="F22" s="46"/>
      <c r="G22" s="46"/>
      <c r="H22" s="46"/>
      <c r="I22" s="47"/>
      <c r="J22" s="59">
        <f>IF(AL6="","",AL6)</f>
        <v>1</v>
      </c>
      <c r="K22" s="35"/>
      <c r="L22" s="35" t="s">
        <v>10</v>
      </c>
      <c r="M22" s="35"/>
      <c r="N22" s="35">
        <f>IF(AH6="","",AH6)</f>
        <v>5</v>
      </c>
      <c r="O22" s="57"/>
      <c r="P22" s="59">
        <f>IF(AL10="","",AL10)</f>
        <v>1</v>
      </c>
      <c r="Q22" s="35"/>
      <c r="R22" s="35" t="s">
        <v>10</v>
      </c>
      <c r="S22" s="35"/>
      <c r="T22" s="35">
        <f>IF(AH10="","",AH10)</f>
        <v>3</v>
      </c>
      <c r="U22" s="57"/>
      <c r="V22" s="59">
        <f>IF(AL14="","",AL14)</f>
        <v>1</v>
      </c>
      <c r="W22" s="35"/>
      <c r="X22" s="35" t="s">
        <v>10</v>
      </c>
      <c r="Y22" s="35"/>
      <c r="Z22" s="35">
        <f>IF(AH14="","",AH14)</f>
        <v>1</v>
      </c>
      <c r="AA22" s="57"/>
      <c r="AB22" s="59">
        <f>IF(AL18="","",AL18)</f>
        <v>1</v>
      </c>
      <c r="AC22" s="35"/>
      <c r="AD22" s="35" t="s">
        <v>10</v>
      </c>
      <c r="AE22" s="35"/>
      <c r="AF22" s="35">
        <f>IF(AH18="","",AH18)</f>
        <v>0</v>
      </c>
      <c r="AG22" s="57"/>
      <c r="AH22" s="29"/>
      <c r="AI22" s="30"/>
      <c r="AJ22" s="30"/>
      <c r="AK22" s="30"/>
      <c r="AL22" s="30"/>
      <c r="AM22" s="31"/>
      <c r="AN22" s="59">
        <v>6</v>
      </c>
      <c r="AO22" s="35"/>
      <c r="AP22" s="35" t="s">
        <v>10</v>
      </c>
      <c r="AQ22" s="35"/>
      <c r="AR22" s="35">
        <v>0</v>
      </c>
      <c r="AS22" s="57"/>
      <c r="AT22" s="59">
        <v>1</v>
      </c>
      <c r="AU22" s="35"/>
      <c r="AV22" s="35" t="s">
        <v>10</v>
      </c>
      <c r="AW22" s="35"/>
      <c r="AX22" s="35">
        <v>5</v>
      </c>
      <c r="AY22" s="57"/>
      <c r="AZ22" s="59">
        <v>2</v>
      </c>
      <c r="BA22" s="35"/>
      <c r="BB22" s="35" t="s">
        <v>10</v>
      </c>
      <c r="BC22" s="35"/>
      <c r="BD22" s="35">
        <v>0</v>
      </c>
      <c r="BE22" s="57"/>
      <c r="BF22" s="79"/>
      <c r="BG22" s="80"/>
      <c r="BH22" s="64"/>
      <c r="BI22" s="65"/>
      <c r="BJ22" s="64"/>
      <c r="BK22" s="65"/>
      <c r="BL22" s="64"/>
      <c r="BM22" s="65"/>
      <c r="BN22" s="64"/>
      <c r="BO22" s="65"/>
      <c r="BP22" s="64"/>
      <c r="BQ22" s="65"/>
      <c r="BR22" s="64"/>
      <c r="BS22" s="65"/>
      <c r="BT22" s="70"/>
      <c r="BU22" s="71"/>
      <c r="BV22" s="74"/>
      <c r="BW22" s="75"/>
      <c r="BX22" s="76"/>
      <c r="BY22" s="58"/>
    </row>
    <row r="23" spans="1:77" ht="10.5" customHeight="1">
      <c r="A23" s="40"/>
      <c r="B23" s="41"/>
      <c r="C23" s="48"/>
      <c r="D23" s="49"/>
      <c r="E23" s="49"/>
      <c r="F23" s="49"/>
      <c r="G23" s="49"/>
      <c r="H23" s="49"/>
      <c r="I23" s="50"/>
      <c r="J23" s="86">
        <f>IF(ISBLANK(J20),"",SUM(J21:J22))</f>
        <v>5</v>
      </c>
      <c r="K23" s="87"/>
      <c r="L23" s="88" t="s">
        <v>11</v>
      </c>
      <c r="M23" s="88"/>
      <c r="N23" s="87">
        <f>IF(ISBLANK(J20),"",SUM(N21:N22))</f>
        <v>6</v>
      </c>
      <c r="O23" s="89"/>
      <c r="P23" s="86">
        <f>IF(ISBLANK(P20),"",SUM(P21:P22))</f>
        <v>1</v>
      </c>
      <c r="Q23" s="87"/>
      <c r="R23" s="88" t="s">
        <v>11</v>
      </c>
      <c r="S23" s="88"/>
      <c r="T23" s="87">
        <f>IF(ISBLANK(P20),"",SUM(T21:T22))</f>
        <v>3</v>
      </c>
      <c r="U23" s="89"/>
      <c r="V23" s="21">
        <f>IF(ISBLANK(V20),"",SUM(V21:V22))</f>
        <v>2</v>
      </c>
      <c r="W23" s="19"/>
      <c r="X23" s="22" t="s">
        <v>11</v>
      </c>
      <c r="Y23" s="22"/>
      <c r="Z23" s="19">
        <f>IF(ISBLANK(V20),"",SUM(Z21:Z22))</f>
        <v>1</v>
      </c>
      <c r="AA23" s="20"/>
      <c r="AB23" s="86">
        <f>IF(ISBLANK(AB20),"",SUM(AB21:AB22))</f>
        <v>4</v>
      </c>
      <c r="AC23" s="87"/>
      <c r="AD23" s="88" t="s">
        <v>11</v>
      </c>
      <c r="AE23" s="88"/>
      <c r="AF23" s="87">
        <f>IF(ISBLANK(AB20),"",SUM(AF21:AF22))</f>
        <v>0</v>
      </c>
      <c r="AG23" s="89"/>
      <c r="AH23" s="32"/>
      <c r="AI23" s="33"/>
      <c r="AJ23" s="33"/>
      <c r="AK23" s="33"/>
      <c r="AL23" s="33"/>
      <c r="AM23" s="34"/>
      <c r="AN23" s="21">
        <f>IF(ISBLANK(AN20),"",SUM(AN21:AN22))</f>
        <v>13</v>
      </c>
      <c r="AO23" s="19"/>
      <c r="AP23" s="22" t="s">
        <v>11</v>
      </c>
      <c r="AQ23" s="22"/>
      <c r="AR23" s="19">
        <f>IF(ISBLANK(AN20),"",SUM(AR21:AR22))</f>
        <v>0</v>
      </c>
      <c r="AS23" s="20"/>
      <c r="AT23" s="21">
        <f>IF(ISBLANK(AT20),"",SUM(AT21:AT22))</f>
        <v>2</v>
      </c>
      <c r="AU23" s="19"/>
      <c r="AV23" s="22" t="s">
        <v>11</v>
      </c>
      <c r="AW23" s="22"/>
      <c r="AX23" s="19">
        <f>IF(ISBLANK(AT20),"",SUM(AX21:AX22))</f>
        <v>6</v>
      </c>
      <c r="AY23" s="20"/>
      <c r="AZ23" s="21">
        <f>IF(ISBLANK(AZ20),"",SUM(AZ21:AZ22))</f>
        <v>8</v>
      </c>
      <c r="BA23" s="19"/>
      <c r="BB23" s="22" t="s">
        <v>11</v>
      </c>
      <c r="BC23" s="22"/>
      <c r="BD23" s="19">
        <f>IF(ISBLANK(AZ20),"",SUM(BD21:BD22))</f>
        <v>1</v>
      </c>
      <c r="BE23" s="20"/>
      <c r="BF23" s="81"/>
      <c r="BG23" s="82"/>
      <c r="BH23" s="66"/>
      <c r="BI23" s="67"/>
      <c r="BJ23" s="66"/>
      <c r="BK23" s="67"/>
      <c r="BL23" s="66"/>
      <c r="BM23" s="67"/>
      <c r="BN23" s="66"/>
      <c r="BO23" s="67"/>
      <c r="BP23" s="66"/>
      <c r="BQ23" s="67"/>
      <c r="BR23" s="66"/>
      <c r="BS23" s="67"/>
      <c r="BT23" s="72"/>
      <c r="BU23" s="73"/>
      <c r="BV23" s="74"/>
      <c r="BW23" s="75"/>
      <c r="BX23" s="76"/>
      <c r="BY23" s="58"/>
    </row>
    <row r="24" spans="1:77" ht="18" customHeight="1">
      <c r="A24" s="40">
        <f>BV24</f>
        <v>7</v>
      </c>
      <c r="B24" s="41">
        <v>6</v>
      </c>
      <c r="C24" s="42" t="s">
        <v>18</v>
      </c>
      <c r="D24" s="43"/>
      <c r="E24" s="43"/>
      <c r="F24" s="43"/>
      <c r="G24" s="43"/>
      <c r="H24" s="43"/>
      <c r="I24" s="44"/>
      <c r="J24" s="25" t="str">
        <f>IF(OR(J25="",N25=""),"",IF(J25&gt;N25,"○",IF(J25&lt;N25,"●",IF(J25=N25,"△",""))))</f>
        <v>●</v>
      </c>
      <c r="K24" s="23"/>
      <c r="L24" s="23"/>
      <c r="M24" s="23" t="str">
        <f>IF(OR(J26="",N26=""),"",IF(J26&gt;N26,"○",IF(J26&lt;N26,"●",IF(J26=N26,"△",""))))</f>
        <v>●</v>
      </c>
      <c r="N24" s="23"/>
      <c r="O24" s="24"/>
      <c r="P24" s="25" t="str">
        <f>IF(OR(P25="",T25=""),"",IF(P25&gt;T25,"○",IF(P25&lt;T25,"●",IF(P25=T25,"△",""))))</f>
        <v>●</v>
      </c>
      <c r="Q24" s="23"/>
      <c r="R24" s="23"/>
      <c r="S24" s="23" t="str">
        <f>IF(OR(P26="",T26=""),"",IF(P26&gt;T26,"○",IF(P26&lt;T26,"●",IF(P26=T26,"△",""))))</f>
        <v>●</v>
      </c>
      <c r="T24" s="23"/>
      <c r="U24" s="24"/>
      <c r="V24" s="25" t="str">
        <f>IF(OR(V25="",Z25=""),"",IF(V25&gt;Z25,"○",IF(V25&lt;Z25,"●",IF(V25=Z25,"△",""))))</f>
        <v>●</v>
      </c>
      <c r="W24" s="23"/>
      <c r="X24" s="23"/>
      <c r="Y24" s="23" t="str">
        <f>IF(OR(V26="",Z26=""),"",IF(V26&gt;Z26,"○",IF(V26&lt;Z26,"●",IF(V26=Z26,"△",""))))</f>
        <v>●</v>
      </c>
      <c r="Z24" s="23"/>
      <c r="AA24" s="24"/>
      <c r="AB24" s="25" t="str">
        <f>IF(OR(AB25="",AF25=""),"",IF(AB25&gt;AF25,"○",IF(AB25&lt;AF25,"●",IF(AB25=AF25,"△",""))))</f>
        <v>○</v>
      </c>
      <c r="AC24" s="23"/>
      <c r="AD24" s="23"/>
      <c r="AE24" s="23" t="str">
        <f>IF(OR(AB26="",AF26=""),"",IF(AB26&gt;AF26,"○",IF(AB26&lt;AF26,"●",IF(AB26=AF26,"△",""))))</f>
        <v>○</v>
      </c>
      <c r="AF24" s="23"/>
      <c r="AG24" s="24"/>
      <c r="AH24" s="83" t="str">
        <f>IF(OR(AH25="",AL25=""),"",IF(AH25&gt;AL25,"○",IF(AH25&lt;AL25,"●",IF(AH25=AL25,"△",""))))</f>
        <v>●</v>
      </c>
      <c r="AI24" s="84"/>
      <c r="AJ24" s="84"/>
      <c r="AK24" s="84" t="str">
        <f>IF(OR(AH26="",AL26=""),"",IF(AH26&gt;AL26,"○",IF(AH26&lt;AL26,"●",IF(AH26=AL26,"△",""))))</f>
        <v>●</v>
      </c>
      <c r="AL24" s="84"/>
      <c r="AM24" s="85"/>
      <c r="AN24" s="26"/>
      <c r="AO24" s="27"/>
      <c r="AP24" s="27"/>
      <c r="AQ24" s="27"/>
      <c r="AR24" s="27"/>
      <c r="AS24" s="28"/>
      <c r="AT24" s="25" t="str">
        <f>IF(OR(AT25="",AX25=""),"",IF(AT25&gt;AX25,"○",IF(AT25&lt;AX25,"●",IF(AT25=AX25,"△",""))))</f>
        <v>●</v>
      </c>
      <c r="AU24" s="23"/>
      <c r="AV24" s="23"/>
      <c r="AW24" s="23" t="str">
        <f>IF(OR(AT26="",AX26=""),"",IF(AT26&gt;AX26,"○",IF(AT26&lt;AX26,"●",IF(AT26=AX26,"△",""))))</f>
        <v>●</v>
      </c>
      <c r="AX24" s="23"/>
      <c r="AY24" s="24"/>
      <c r="AZ24" s="25" t="str">
        <f>IF(OR(AZ25="",BD25=""),"",IF(AZ25&gt;BD25,"○",IF(AZ25&lt;BD25,"●",IF(AZ25=BD25,"△",""))))</f>
        <v>●</v>
      </c>
      <c r="BA24" s="23"/>
      <c r="BB24" s="23"/>
      <c r="BC24" s="23" t="str">
        <f>IF(OR(AZ26="",BD26=""),"",IF(AZ26&gt;BD26,"○",IF(AZ26&lt;BD26,"●",IF(AZ26=BD26,"△",""))))</f>
        <v>●</v>
      </c>
      <c r="BD24" s="23"/>
      <c r="BE24" s="24"/>
      <c r="BF24" s="77">
        <f>SUM(BH24:BL27)</f>
        <v>14</v>
      </c>
      <c r="BG24" s="78"/>
      <c r="BH24" s="62">
        <f>COUNTIF(J24:BE24,"○")</f>
        <v>2</v>
      </c>
      <c r="BI24" s="63"/>
      <c r="BJ24" s="62">
        <f>COUNTIF(J24:BE24,"△")</f>
        <v>0</v>
      </c>
      <c r="BK24" s="63"/>
      <c r="BL24" s="62">
        <f>COUNTIF(J24:BE24,"●")</f>
        <v>12</v>
      </c>
      <c r="BM24" s="63"/>
      <c r="BN24" s="62">
        <f>BH24*3+BJ24*1</f>
        <v>6</v>
      </c>
      <c r="BO24" s="63"/>
      <c r="BP24" s="62">
        <f>SUM(J27,P27,V27,AB27,AH27,AN27,AT27,AZ27)</f>
        <v>12</v>
      </c>
      <c r="BQ24" s="63"/>
      <c r="BR24" s="62">
        <f>SUM(N27,T27,Z27,AF27,AL27,AR27,AX27,BD27)</f>
        <v>83</v>
      </c>
      <c r="BS24" s="63"/>
      <c r="BT24" s="68">
        <f>BP24-BR24</f>
        <v>-71</v>
      </c>
      <c r="BU24" s="69"/>
      <c r="BV24" s="74">
        <f>IF(ISBLANK(B24),"",RANK(BY24,$BY$4:$BY$35) )</f>
        <v>7</v>
      </c>
      <c r="BW24" s="75"/>
      <c r="BX24" s="76"/>
      <c r="BY24" s="58">
        <f>BN24*10000+BT24*100+BP24</f>
        <v>52912</v>
      </c>
    </row>
    <row r="25" spans="1:77" ht="10.5" customHeight="1">
      <c r="A25" s="40"/>
      <c r="B25" s="41"/>
      <c r="C25" s="45"/>
      <c r="D25" s="46"/>
      <c r="E25" s="46"/>
      <c r="F25" s="46"/>
      <c r="G25" s="46"/>
      <c r="H25" s="46"/>
      <c r="I25" s="47"/>
      <c r="J25" s="59">
        <f>IF(AR5="","",AR5)</f>
        <v>0</v>
      </c>
      <c r="K25" s="35"/>
      <c r="L25" s="35" t="s">
        <v>9</v>
      </c>
      <c r="M25" s="35"/>
      <c r="N25" s="35">
        <f>IF(AN5="","",AN5)</f>
        <v>8</v>
      </c>
      <c r="O25" s="57"/>
      <c r="P25" s="59">
        <f>IF(AR9="","",AR9)</f>
        <v>1</v>
      </c>
      <c r="Q25" s="35"/>
      <c r="R25" s="35" t="s">
        <v>9</v>
      </c>
      <c r="S25" s="35"/>
      <c r="T25" s="35">
        <f>IF(AN9="","",AN9)</f>
        <v>9</v>
      </c>
      <c r="U25" s="57"/>
      <c r="V25" s="59">
        <f>IF(AR13="","",AR13)</f>
        <v>0</v>
      </c>
      <c r="W25" s="35"/>
      <c r="X25" s="35" t="s">
        <v>9</v>
      </c>
      <c r="Y25" s="35"/>
      <c r="Z25" s="35">
        <f>IF(AN13="","",AN13)</f>
        <v>3</v>
      </c>
      <c r="AA25" s="57"/>
      <c r="AB25" s="59">
        <f>IF(AR17="","",AR17)</f>
        <v>4</v>
      </c>
      <c r="AC25" s="35"/>
      <c r="AD25" s="35" t="s">
        <v>9</v>
      </c>
      <c r="AE25" s="35"/>
      <c r="AF25" s="35">
        <f>IF(AN17="","",AN17)</f>
        <v>3</v>
      </c>
      <c r="AG25" s="57"/>
      <c r="AH25" s="59">
        <f>IF(AR21="","",AR21)</f>
        <v>0</v>
      </c>
      <c r="AI25" s="35"/>
      <c r="AJ25" s="35" t="s">
        <v>9</v>
      </c>
      <c r="AK25" s="35"/>
      <c r="AL25" s="35">
        <f>IF(AN21="","",AN21)</f>
        <v>7</v>
      </c>
      <c r="AM25" s="57"/>
      <c r="AN25" s="29"/>
      <c r="AO25" s="30"/>
      <c r="AP25" s="30"/>
      <c r="AQ25" s="30"/>
      <c r="AR25" s="30"/>
      <c r="AS25" s="31"/>
      <c r="AT25" s="59">
        <v>0</v>
      </c>
      <c r="AU25" s="35"/>
      <c r="AV25" s="35" t="s">
        <v>9</v>
      </c>
      <c r="AW25" s="35"/>
      <c r="AX25" s="60">
        <v>4</v>
      </c>
      <c r="AY25" s="57"/>
      <c r="AZ25" s="59">
        <v>3</v>
      </c>
      <c r="BA25" s="35"/>
      <c r="BB25" s="35" t="s">
        <v>9</v>
      </c>
      <c r="BC25" s="35"/>
      <c r="BD25" s="60">
        <v>4</v>
      </c>
      <c r="BE25" s="57"/>
      <c r="BF25" s="79"/>
      <c r="BG25" s="80"/>
      <c r="BH25" s="64"/>
      <c r="BI25" s="65"/>
      <c r="BJ25" s="64"/>
      <c r="BK25" s="65"/>
      <c r="BL25" s="64"/>
      <c r="BM25" s="65"/>
      <c r="BN25" s="64"/>
      <c r="BO25" s="65"/>
      <c r="BP25" s="64"/>
      <c r="BQ25" s="65"/>
      <c r="BR25" s="64"/>
      <c r="BS25" s="65"/>
      <c r="BT25" s="70"/>
      <c r="BU25" s="71"/>
      <c r="BV25" s="74"/>
      <c r="BW25" s="75"/>
      <c r="BX25" s="76"/>
      <c r="BY25" s="58"/>
    </row>
    <row r="26" spans="1:77" ht="10.5" customHeight="1">
      <c r="A26" s="40"/>
      <c r="B26" s="41"/>
      <c r="C26" s="45"/>
      <c r="D26" s="46"/>
      <c r="E26" s="46"/>
      <c r="F26" s="46"/>
      <c r="G26" s="46"/>
      <c r="H26" s="46"/>
      <c r="I26" s="47"/>
      <c r="J26" s="59">
        <f>IF(AR6="","",AR6)</f>
        <v>0</v>
      </c>
      <c r="K26" s="35"/>
      <c r="L26" s="35" t="s">
        <v>10</v>
      </c>
      <c r="M26" s="35"/>
      <c r="N26" s="35">
        <f>IF(AN6="","",AN6)</f>
        <v>8</v>
      </c>
      <c r="O26" s="57"/>
      <c r="P26" s="59">
        <f>IF(AR10="","",AR10)</f>
        <v>1</v>
      </c>
      <c r="Q26" s="35"/>
      <c r="R26" s="35" t="s">
        <v>10</v>
      </c>
      <c r="S26" s="35"/>
      <c r="T26" s="35">
        <f>IF(AN10="","",AN10)</f>
        <v>10</v>
      </c>
      <c r="U26" s="57"/>
      <c r="V26" s="59">
        <f>IF(AR14="","",AR14)</f>
        <v>2</v>
      </c>
      <c r="W26" s="35"/>
      <c r="X26" s="35" t="s">
        <v>10</v>
      </c>
      <c r="Y26" s="35"/>
      <c r="Z26" s="35">
        <f>IF(AN14="","",AN14)</f>
        <v>10</v>
      </c>
      <c r="AA26" s="57"/>
      <c r="AB26" s="59">
        <f>IF(AR18="","",AR18)</f>
        <v>1</v>
      </c>
      <c r="AC26" s="35"/>
      <c r="AD26" s="35" t="s">
        <v>10</v>
      </c>
      <c r="AE26" s="35"/>
      <c r="AF26" s="35">
        <f>IF(AN18="","",AN18)</f>
        <v>0</v>
      </c>
      <c r="AG26" s="57"/>
      <c r="AH26" s="59">
        <f>IF(AR22="","",AR22)</f>
        <v>0</v>
      </c>
      <c r="AI26" s="35"/>
      <c r="AJ26" s="35" t="s">
        <v>10</v>
      </c>
      <c r="AK26" s="35"/>
      <c r="AL26" s="35">
        <f>IF(AN22="","",AN22)</f>
        <v>6</v>
      </c>
      <c r="AM26" s="57"/>
      <c r="AN26" s="29"/>
      <c r="AO26" s="30"/>
      <c r="AP26" s="30"/>
      <c r="AQ26" s="30"/>
      <c r="AR26" s="30"/>
      <c r="AS26" s="31"/>
      <c r="AT26" s="59">
        <v>0</v>
      </c>
      <c r="AU26" s="35"/>
      <c r="AV26" s="35" t="s">
        <v>10</v>
      </c>
      <c r="AW26" s="35"/>
      <c r="AX26" s="35">
        <v>5</v>
      </c>
      <c r="AY26" s="57"/>
      <c r="AZ26" s="59">
        <v>0</v>
      </c>
      <c r="BA26" s="35"/>
      <c r="BB26" s="35" t="s">
        <v>10</v>
      </c>
      <c r="BC26" s="35"/>
      <c r="BD26" s="35">
        <v>6</v>
      </c>
      <c r="BE26" s="57"/>
      <c r="BF26" s="79"/>
      <c r="BG26" s="80"/>
      <c r="BH26" s="64"/>
      <c r="BI26" s="65"/>
      <c r="BJ26" s="64"/>
      <c r="BK26" s="65"/>
      <c r="BL26" s="64"/>
      <c r="BM26" s="65"/>
      <c r="BN26" s="64"/>
      <c r="BO26" s="65"/>
      <c r="BP26" s="64"/>
      <c r="BQ26" s="65"/>
      <c r="BR26" s="64"/>
      <c r="BS26" s="65"/>
      <c r="BT26" s="70"/>
      <c r="BU26" s="71"/>
      <c r="BV26" s="74"/>
      <c r="BW26" s="75"/>
      <c r="BX26" s="76"/>
      <c r="BY26" s="58"/>
    </row>
    <row r="27" spans="1:77" ht="10.5" customHeight="1">
      <c r="A27" s="40"/>
      <c r="B27" s="41"/>
      <c r="C27" s="48"/>
      <c r="D27" s="49"/>
      <c r="E27" s="49"/>
      <c r="F27" s="49"/>
      <c r="G27" s="49"/>
      <c r="H27" s="49"/>
      <c r="I27" s="50"/>
      <c r="J27" s="21">
        <f>IF(ISBLANK(J24),"",SUM(J25:J26))</f>
        <v>0</v>
      </c>
      <c r="K27" s="19"/>
      <c r="L27" s="22" t="s">
        <v>11</v>
      </c>
      <c r="M27" s="22"/>
      <c r="N27" s="19">
        <f>IF(ISBLANK(J24),"",SUM(N25:N26))</f>
        <v>16</v>
      </c>
      <c r="O27" s="20"/>
      <c r="P27" s="21">
        <f>IF(ISBLANK(P24),"",SUM(P25:P26))</f>
        <v>2</v>
      </c>
      <c r="Q27" s="19"/>
      <c r="R27" s="22" t="s">
        <v>11</v>
      </c>
      <c r="S27" s="22"/>
      <c r="T27" s="19">
        <f>IF(ISBLANK(P24),"",SUM(T25:T26))</f>
        <v>19</v>
      </c>
      <c r="U27" s="20"/>
      <c r="V27" s="21">
        <f>IF(ISBLANK(V24),"",SUM(V25:V26))</f>
        <v>2</v>
      </c>
      <c r="W27" s="19"/>
      <c r="X27" s="22" t="s">
        <v>11</v>
      </c>
      <c r="Y27" s="22"/>
      <c r="Z27" s="19">
        <f>IF(ISBLANK(V24),"",SUM(Z25:Z26))</f>
        <v>13</v>
      </c>
      <c r="AA27" s="20"/>
      <c r="AB27" s="21">
        <f>IF(ISBLANK(AB24),"",SUM(AB25:AB26))</f>
        <v>5</v>
      </c>
      <c r="AC27" s="19"/>
      <c r="AD27" s="22" t="s">
        <v>11</v>
      </c>
      <c r="AE27" s="22"/>
      <c r="AF27" s="19">
        <f>IF(ISBLANK(AB24),"",SUM(AF25:AF26))</f>
        <v>3</v>
      </c>
      <c r="AG27" s="20"/>
      <c r="AH27" s="86">
        <f>IF(ISBLANK(AH24),"",SUM(AH25:AH26))</f>
        <v>0</v>
      </c>
      <c r="AI27" s="87"/>
      <c r="AJ27" s="88" t="s">
        <v>11</v>
      </c>
      <c r="AK27" s="88"/>
      <c r="AL27" s="87">
        <f>IF(ISBLANK(AH24),"",SUM(AL25:AL26))</f>
        <v>13</v>
      </c>
      <c r="AM27" s="89"/>
      <c r="AN27" s="32"/>
      <c r="AO27" s="33"/>
      <c r="AP27" s="33"/>
      <c r="AQ27" s="33"/>
      <c r="AR27" s="33"/>
      <c r="AS27" s="34"/>
      <c r="AT27" s="21">
        <f>IF(ISBLANK(AT24),"",SUM(AT25:AT26))</f>
        <v>0</v>
      </c>
      <c r="AU27" s="19"/>
      <c r="AV27" s="22" t="s">
        <v>11</v>
      </c>
      <c r="AW27" s="22"/>
      <c r="AX27" s="19">
        <f>IF(ISBLANK(AT24),"",SUM(AX25:AX26))</f>
        <v>9</v>
      </c>
      <c r="AY27" s="20"/>
      <c r="AZ27" s="21">
        <f>IF(ISBLANK(AZ24),"",SUM(AZ25:AZ26))</f>
        <v>3</v>
      </c>
      <c r="BA27" s="19"/>
      <c r="BB27" s="22" t="s">
        <v>11</v>
      </c>
      <c r="BC27" s="22"/>
      <c r="BD27" s="19">
        <f>IF(ISBLANK(AZ24),"",SUM(BD25:BD26))</f>
        <v>10</v>
      </c>
      <c r="BE27" s="20"/>
      <c r="BF27" s="81"/>
      <c r="BG27" s="82"/>
      <c r="BH27" s="66"/>
      <c r="BI27" s="67"/>
      <c r="BJ27" s="66"/>
      <c r="BK27" s="67"/>
      <c r="BL27" s="66"/>
      <c r="BM27" s="67"/>
      <c r="BN27" s="66"/>
      <c r="BO27" s="67"/>
      <c r="BP27" s="66"/>
      <c r="BQ27" s="67"/>
      <c r="BR27" s="66"/>
      <c r="BS27" s="67"/>
      <c r="BT27" s="72"/>
      <c r="BU27" s="73"/>
      <c r="BV27" s="74"/>
      <c r="BW27" s="75"/>
      <c r="BX27" s="76"/>
      <c r="BY27" s="58"/>
    </row>
    <row r="28" spans="1:77" ht="18" customHeight="1">
      <c r="A28" s="40">
        <f>BV28</f>
        <v>5</v>
      </c>
      <c r="B28" s="92">
        <v>7</v>
      </c>
      <c r="C28" s="42" t="s">
        <v>19</v>
      </c>
      <c r="D28" s="43"/>
      <c r="E28" s="43"/>
      <c r="F28" s="43"/>
      <c r="G28" s="43"/>
      <c r="H28" s="43"/>
      <c r="I28" s="44"/>
      <c r="J28" s="83" t="str">
        <f>IF(OR(J29="",N29=""),"",IF(J29&gt;N29,"○",IF(J29&lt;N29,"●",IF(J29=N29,"△",""))))</f>
        <v>●</v>
      </c>
      <c r="K28" s="84"/>
      <c r="L28" s="84"/>
      <c r="M28" s="84" t="str">
        <f>IF(OR(J30="",N30=""),"",IF(J30&gt;N30,"○",IF(J30&lt;N30,"●",IF(J30=N30,"△",""))))</f>
        <v>△</v>
      </c>
      <c r="N28" s="84"/>
      <c r="O28" s="85"/>
      <c r="P28" s="83" t="str">
        <f>IF(OR(P29="",T29=""),"",IF(P29&gt;T29,"○",IF(P29&lt;T29,"●",IF(P29=T29,"△",""))))</f>
        <v>●</v>
      </c>
      <c r="Q28" s="84"/>
      <c r="R28" s="84"/>
      <c r="S28" s="84" t="str">
        <f>IF(OR(P30="",T30=""),"",IF(P30&gt;T30,"○",IF(P30&lt;T30,"●",IF(P30=T30,"△",""))))</f>
        <v>○</v>
      </c>
      <c r="T28" s="84"/>
      <c r="U28" s="85"/>
      <c r="V28" s="83" t="str">
        <f>IF(OR(V29="",Z29=""),"",IF(V29&gt;Z29,"○",IF(V29&lt;Z29,"●",IF(V29=Z29,"△",""))))</f>
        <v>●</v>
      </c>
      <c r="W28" s="84"/>
      <c r="X28" s="84"/>
      <c r="Y28" s="23" t="str">
        <f>IF(OR(V30="",Z30=""),"",IF(V30&gt;Z30,"○",IF(V30&lt;Z30,"●",IF(V30=Z30,"△",""))))</f>
        <v>●</v>
      </c>
      <c r="Z28" s="23"/>
      <c r="AA28" s="24"/>
      <c r="AB28" s="83" t="str">
        <f>IF(OR(AB29="",AF29=""),"",IF(AB29&gt;AF29,"○",IF(AB29&lt;AF29,"●",IF(AB29=AF29,"△",""))))</f>
        <v>○</v>
      </c>
      <c r="AC28" s="84"/>
      <c r="AD28" s="84"/>
      <c r="AE28" s="84" t="str">
        <f>IF(OR(AB30="",AF30=""),"",IF(AB30&gt;AF30,"○",IF(AB30&lt;AF30,"●",IF(AB30=AF30,"△",""))))</f>
        <v>○</v>
      </c>
      <c r="AF28" s="84"/>
      <c r="AG28" s="85"/>
      <c r="AH28" s="25" t="str">
        <f>IF(OR(AH29="",AL29=""),"",IF(AH29&gt;AL29,"○",IF(AH29&lt;AL29,"●",IF(AH29=AL29,"△",""))))</f>
        <v>△</v>
      </c>
      <c r="AI28" s="23"/>
      <c r="AJ28" s="23"/>
      <c r="AK28" s="23" t="str">
        <f>IF(OR(AH30="",AL30=""),"",IF(AH30&gt;AL30,"○",IF(AH30&lt;AL30,"●",IF(AH30=AL30,"△",""))))</f>
        <v>○</v>
      </c>
      <c r="AL28" s="23"/>
      <c r="AM28" s="24"/>
      <c r="AN28" s="83" t="str">
        <f>IF(OR(AN29="",AR29=""),"",IF(AN29&gt;AR29,"○",IF(AN29&lt;AR29,"●",IF(AN29=AR29,"△",""))))</f>
        <v>○</v>
      </c>
      <c r="AO28" s="84"/>
      <c r="AP28" s="84"/>
      <c r="AQ28" s="84" t="str">
        <f>IF(OR(AN30="",AR30=""),"",IF(AN30&gt;AR30,"○",IF(AN30&lt;AR30,"●",IF(AN30=AR30,"△",""))))</f>
        <v>○</v>
      </c>
      <c r="AR28" s="84"/>
      <c r="AS28" s="85"/>
      <c r="AT28" s="26"/>
      <c r="AU28" s="27"/>
      <c r="AV28" s="27"/>
      <c r="AW28" s="27"/>
      <c r="AX28" s="27"/>
      <c r="AY28" s="28"/>
      <c r="AZ28" s="25" t="str">
        <f>IF(OR(AZ29="",BD29=""),"",IF(AZ29&gt;BD29,"○",IF(AZ29&lt;BD29,"●",IF(AZ29=BD29,"△",""))))</f>
        <v>○</v>
      </c>
      <c r="BA28" s="23"/>
      <c r="BB28" s="23"/>
      <c r="BC28" s="23" t="str">
        <f>IF(OR(AZ30="",BD30=""),"",IF(AZ30&gt;BD30,"○",IF(AZ30&lt;BD30,"●",IF(AZ30=BD30,"△",""))))</f>
        <v>○</v>
      </c>
      <c r="BD28" s="23"/>
      <c r="BE28" s="24"/>
      <c r="BF28" s="77">
        <f>SUM(BH28:BL31)</f>
        <v>14</v>
      </c>
      <c r="BG28" s="78"/>
      <c r="BH28" s="62">
        <f>COUNTIF(J28:BE28,"○")</f>
        <v>8</v>
      </c>
      <c r="BI28" s="63"/>
      <c r="BJ28" s="62">
        <f>COUNTIF(J28:BE28,"△")</f>
        <v>2</v>
      </c>
      <c r="BK28" s="63"/>
      <c r="BL28" s="62">
        <f>COUNTIF(J28:BE28,"●")</f>
        <v>4</v>
      </c>
      <c r="BM28" s="63"/>
      <c r="BN28" s="62">
        <f>BH28*3+BJ28*1</f>
        <v>26</v>
      </c>
      <c r="BO28" s="63"/>
      <c r="BP28" s="62">
        <f>SUM(J31,P31,V31,AB31,AH31,AN31,AT31,AZ31)</f>
        <v>37</v>
      </c>
      <c r="BQ28" s="63"/>
      <c r="BR28" s="62">
        <f>SUM(N31,T31,Z31,AF31,AL31,AR31,AX31,BD31)</f>
        <v>21</v>
      </c>
      <c r="BS28" s="63"/>
      <c r="BT28" s="68">
        <f>BP28-BR28</f>
        <v>16</v>
      </c>
      <c r="BU28" s="69"/>
      <c r="BV28" s="74">
        <f>IF(ISBLANK(B28),"",RANK(BY28,$BY$4:$BY$35) )</f>
        <v>5</v>
      </c>
      <c r="BW28" s="75"/>
      <c r="BX28" s="76"/>
      <c r="BY28" s="58">
        <f>BN28*10000+BT28*100+BP28</f>
        <v>261637</v>
      </c>
    </row>
    <row r="29" spans="1:77" ht="10.5" customHeight="1">
      <c r="A29" s="40"/>
      <c r="B29" s="92"/>
      <c r="C29" s="45"/>
      <c r="D29" s="46"/>
      <c r="E29" s="46"/>
      <c r="F29" s="46"/>
      <c r="G29" s="46"/>
      <c r="H29" s="46"/>
      <c r="I29" s="47"/>
      <c r="J29" s="59">
        <f>IF(AX5="","",AX5)</f>
        <v>0</v>
      </c>
      <c r="K29" s="35"/>
      <c r="L29" s="35" t="s">
        <v>9</v>
      </c>
      <c r="M29" s="35"/>
      <c r="N29" s="35">
        <f>IF(AT5="","",AT5)</f>
        <v>5</v>
      </c>
      <c r="O29" s="57"/>
      <c r="P29" s="59">
        <f>IF(AX9="","",AX9)</f>
        <v>1</v>
      </c>
      <c r="Q29" s="35"/>
      <c r="R29" s="35" t="s">
        <v>9</v>
      </c>
      <c r="S29" s="35"/>
      <c r="T29" s="35">
        <f>IF(AT9="","",AT9)</f>
        <v>6</v>
      </c>
      <c r="U29" s="57"/>
      <c r="V29" s="59">
        <f>IF(AX13="","",AX13)</f>
        <v>0</v>
      </c>
      <c r="W29" s="35"/>
      <c r="X29" s="35" t="s">
        <v>9</v>
      </c>
      <c r="Y29" s="35"/>
      <c r="Z29" s="35">
        <f>IF(AT13="","",AT13)</f>
        <v>1</v>
      </c>
      <c r="AA29" s="57"/>
      <c r="AB29" s="59">
        <f>IF(AX17="","",AX17)</f>
        <v>3</v>
      </c>
      <c r="AC29" s="35"/>
      <c r="AD29" s="35" t="s">
        <v>9</v>
      </c>
      <c r="AE29" s="35"/>
      <c r="AF29" s="35">
        <f>IF(AT17="","",AT17)</f>
        <v>0</v>
      </c>
      <c r="AG29" s="57"/>
      <c r="AH29" s="59">
        <f>IF(AX21="","",AX21)</f>
        <v>1</v>
      </c>
      <c r="AI29" s="35"/>
      <c r="AJ29" s="35" t="s">
        <v>9</v>
      </c>
      <c r="AK29" s="35"/>
      <c r="AL29" s="35">
        <f>IF(AT21="","",AT21)</f>
        <v>1</v>
      </c>
      <c r="AM29" s="57"/>
      <c r="AN29" s="59">
        <f>IF(AX25="","",AX25)</f>
        <v>4</v>
      </c>
      <c r="AO29" s="35"/>
      <c r="AP29" s="35" t="s">
        <v>9</v>
      </c>
      <c r="AQ29" s="35"/>
      <c r="AR29" s="35">
        <f>IF(AT25="","",AT25)</f>
        <v>0</v>
      </c>
      <c r="AS29" s="57"/>
      <c r="AT29" s="29"/>
      <c r="AU29" s="30"/>
      <c r="AV29" s="30"/>
      <c r="AW29" s="30"/>
      <c r="AX29" s="30"/>
      <c r="AY29" s="31"/>
      <c r="AZ29" s="59">
        <v>2</v>
      </c>
      <c r="BA29" s="35"/>
      <c r="BB29" s="35" t="s">
        <v>9</v>
      </c>
      <c r="BC29" s="35"/>
      <c r="BD29" s="60">
        <v>0</v>
      </c>
      <c r="BE29" s="57"/>
      <c r="BF29" s="79"/>
      <c r="BG29" s="80"/>
      <c r="BH29" s="64"/>
      <c r="BI29" s="65"/>
      <c r="BJ29" s="64"/>
      <c r="BK29" s="65"/>
      <c r="BL29" s="64"/>
      <c r="BM29" s="65"/>
      <c r="BN29" s="64"/>
      <c r="BO29" s="65"/>
      <c r="BP29" s="64"/>
      <c r="BQ29" s="65"/>
      <c r="BR29" s="64"/>
      <c r="BS29" s="65"/>
      <c r="BT29" s="70"/>
      <c r="BU29" s="71"/>
      <c r="BV29" s="74"/>
      <c r="BW29" s="75"/>
      <c r="BX29" s="76"/>
      <c r="BY29" s="58"/>
    </row>
    <row r="30" spans="1:77" ht="10.5" customHeight="1">
      <c r="A30" s="40"/>
      <c r="B30" s="92"/>
      <c r="C30" s="45"/>
      <c r="D30" s="46"/>
      <c r="E30" s="46"/>
      <c r="F30" s="46"/>
      <c r="G30" s="46"/>
      <c r="H30" s="46"/>
      <c r="I30" s="47"/>
      <c r="J30" s="59">
        <f>IF(AX6="","",AX6)</f>
        <v>1</v>
      </c>
      <c r="K30" s="35"/>
      <c r="L30" s="35" t="s">
        <v>10</v>
      </c>
      <c r="M30" s="35"/>
      <c r="N30" s="35">
        <f>IF(AT6="","",AT6)</f>
        <v>1</v>
      </c>
      <c r="O30" s="57"/>
      <c r="P30" s="59">
        <f>IF(AX10="","",AX10)</f>
        <v>3</v>
      </c>
      <c r="Q30" s="35"/>
      <c r="R30" s="35" t="s">
        <v>10</v>
      </c>
      <c r="S30" s="35"/>
      <c r="T30" s="35">
        <f>IF(AT10="","",AT10)</f>
        <v>1</v>
      </c>
      <c r="U30" s="57"/>
      <c r="V30" s="59">
        <f>IF(AX14="","",AX14)</f>
        <v>1</v>
      </c>
      <c r="W30" s="35"/>
      <c r="X30" s="35" t="s">
        <v>10</v>
      </c>
      <c r="Y30" s="35"/>
      <c r="Z30" s="35">
        <f>IF(AT14="","",AT14)</f>
        <v>3</v>
      </c>
      <c r="AA30" s="57"/>
      <c r="AB30" s="59">
        <f>IF(AX18="","",AX18)</f>
        <v>4</v>
      </c>
      <c r="AC30" s="35"/>
      <c r="AD30" s="35" t="s">
        <v>10</v>
      </c>
      <c r="AE30" s="35"/>
      <c r="AF30" s="35">
        <f>IF(AT18="","",AT18)</f>
        <v>0</v>
      </c>
      <c r="AG30" s="57"/>
      <c r="AH30" s="59">
        <v>5</v>
      </c>
      <c r="AI30" s="35"/>
      <c r="AJ30" s="35" t="s">
        <v>10</v>
      </c>
      <c r="AK30" s="35"/>
      <c r="AL30" s="35">
        <v>1</v>
      </c>
      <c r="AM30" s="57"/>
      <c r="AN30" s="59">
        <f>IF(AX26="","",AX26)</f>
        <v>5</v>
      </c>
      <c r="AO30" s="35"/>
      <c r="AP30" s="35" t="s">
        <v>10</v>
      </c>
      <c r="AQ30" s="35"/>
      <c r="AR30" s="35">
        <f>IF(AT26="","",AT26)</f>
        <v>0</v>
      </c>
      <c r="AS30" s="57"/>
      <c r="AT30" s="29"/>
      <c r="AU30" s="30"/>
      <c r="AV30" s="30"/>
      <c r="AW30" s="30"/>
      <c r="AX30" s="30"/>
      <c r="AY30" s="31"/>
      <c r="AZ30" s="59">
        <v>7</v>
      </c>
      <c r="BA30" s="35"/>
      <c r="BB30" s="35" t="s">
        <v>10</v>
      </c>
      <c r="BC30" s="35"/>
      <c r="BD30" s="35">
        <v>2</v>
      </c>
      <c r="BE30" s="57"/>
      <c r="BF30" s="79"/>
      <c r="BG30" s="80"/>
      <c r="BH30" s="64"/>
      <c r="BI30" s="65"/>
      <c r="BJ30" s="64"/>
      <c r="BK30" s="65"/>
      <c r="BL30" s="64"/>
      <c r="BM30" s="65"/>
      <c r="BN30" s="64"/>
      <c r="BO30" s="65"/>
      <c r="BP30" s="64"/>
      <c r="BQ30" s="65"/>
      <c r="BR30" s="64"/>
      <c r="BS30" s="65"/>
      <c r="BT30" s="70"/>
      <c r="BU30" s="71"/>
      <c r="BV30" s="74"/>
      <c r="BW30" s="75"/>
      <c r="BX30" s="76"/>
      <c r="BY30" s="58"/>
    </row>
    <row r="31" spans="1:77" ht="10.5" customHeight="1">
      <c r="A31" s="40"/>
      <c r="B31" s="92"/>
      <c r="C31" s="48"/>
      <c r="D31" s="49"/>
      <c r="E31" s="49"/>
      <c r="F31" s="49"/>
      <c r="G31" s="49"/>
      <c r="H31" s="49"/>
      <c r="I31" s="50"/>
      <c r="J31" s="86">
        <f>IF(ISBLANK(J28),"",SUM(J29:J30))</f>
        <v>1</v>
      </c>
      <c r="K31" s="87"/>
      <c r="L31" s="88" t="s">
        <v>11</v>
      </c>
      <c r="M31" s="88"/>
      <c r="N31" s="87">
        <f>IF(ISBLANK(J28),"",SUM(N29:N30))</f>
        <v>6</v>
      </c>
      <c r="O31" s="89"/>
      <c r="P31" s="86">
        <f>IF(ISBLANK(P28),"",SUM(P29:P30))</f>
        <v>4</v>
      </c>
      <c r="Q31" s="87"/>
      <c r="R31" s="88" t="s">
        <v>11</v>
      </c>
      <c r="S31" s="88"/>
      <c r="T31" s="87">
        <f>IF(ISBLANK(P28),"",SUM(T29:T30))</f>
        <v>7</v>
      </c>
      <c r="U31" s="89"/>
      <c r="V31" s="86">
        <f>IF(ISBLANK(V28),"",SUM(V29:V30))</f>
        <v>1</v>
      </c>
      <c r="W31" s="87"/>
      <c r="X31" s="88" t="s">
        <v>11</v>
      </c>
      <c r="Y31" s="88"/>
      <c r="Z31" s="87">
        <f>IF(ISBLANK(V28),"",SUM(Z29:Z30))</f>
        <v>4</v>
      </c>
      <c r="AA31" s="89"/>
      <c r="AB31" s="86">
        <f>IF(ISBLANK(AB28),"",SUM(AB29:AB30))</f>
        <v>7</v>
      </c>
      <c r="AC31" s="87"/>
      <c r="AD31" s="88" t="s">
        <v>11</v>
      </c>
      <c r="AE31" s="88"/>
      <c r="AF31" s="87">
        <f>IF(ISBLANK(AB28),"",SUM(AF29:AF30))</f>
        <v>0</v>
      </c>
      <c r="AG31" s="89"/>
      <c r="AH31" s="21">
        <f>IF(ISBLANK(AH28),"",SUM(AH29:AH30))</f>
        <v>6</v>
      </c>
      <c r="AI31" s="19"/>
      <c r="AJ31" s="22" t="s">
        <v>11</v>
      </c>
      <c r="AK31" s="22"/>
      <c r="AL31" s="19">
        <f>IF(ISBLANK(AH28),"",SUM(AL29:AL30))</f>
        <v>2</v>
      </c>
      <c r="AM31" s="20"/>
      <c r="AN31" s="86">
        <f>IF(ISBLANK(AN28),"",SUM(AN29:AN30))</f>
        <v>9</v>
      </c>
      <c r="AO31" s="87"/>
      <c r="AP31" s="88" t="s">
        <v>11</v>
      </c>
      <c r="AQ31" s="88"/>
      <c r="AR31" s="87">
        <f>IF(ISBLANK(AN28),"",SUM(AR29:AR30))</f>
        <v>0</v>
      </c>
      <c r="AS31" s="89"/>
      <c r="AT31" s="32"/>
      <c r="AU31" s="33"/>
      <c r="AV31" s="33"/>
      <c r="AW31" s="33"/>
      <c r="AX31" s="33"/>
      <c r="AY31" s="34"/>
      <c r="AZ31" s="21">
        <f>IF(ISBLANK(AZ28),"",SUM(AZ29:AZ30))</f>
        <v>9</v>
      </c>
      <c r="BA31" s="19"/>
      <c r="BB31" s="22" t="s">
        <v>11</v>
      </c>
      <c r="BC31" s="22"/>
      <c r="BD31" s="19">
        <f>IF(ISBLANK(AZ28),"",SUM(BD29:BD30))</f>
        <v>2</v>
      </c>
      <c r="BE31" s="20"/>
      <c r="BF31" s="81"/>
      <c r="BG31" s="82"/>
      <c r="BH31" s="66"/>
      <c r="BI31" s="67"/>
      <c r="BJ31" s="66"/>
      <c r="BK31" s="67"/>
      <c r="BL31" s="66"/>
      <c r="BM31" s="67"/>
      <c r="BN31" s="66"/>
      <c r="BO31" s="67"/>
      <c r="BP31" s="66"/>
      <c r="BQ31" s="67"/>
      <c r="BR31" s="66"/>
      <c r="BS31" s="67"/>
      <c r="BT31" s="72"/>
      <c r="BU31" s="73"/>
      <c r="BV31" s="74"/>
      <c r="BW31" s="75"/>
      <c r="BX31" s="76"/>
      <c r="BY31" s="58"/>
    </row>
    <row r="32" spans="1:77" ht="18" customHeight="1">
      <c r="A32" s="40">
        <f>BV32</f>
        <v>6</v>
      </c>
      <c r="B32" s="92">
        <v>8</v>
      </c>
      <c r="C32" s="42" t="s">
        <v>16</v>
      </c>
      <c r="D32" s="43"/>
      <c r="E32" s="43"/>
      <c r="F32" s="43"/>
      <c r="G32" s="43"/>
      <c r="H32" s="43"/>
      <c r="I32" s="44"/>
      <c r="J32" s="25" t="str">
        <f>IF(OR(J33="",N33=""),"",IF(J33&gt;N33,"○",IF(J33&lt;N33,"●",IF(J33=N33,"△",""))))</f>
        <v>●</v>
      </c>
      <c r="K32" s="23"/>
      <c r="L32" s="23"/>
      <c r="M32" s="23" t="str">
        <f>IF(OR(J34="",N34=""),"",IF(J34&gt;N34,"○",IF(J34&lt;N34,"●",IF(J34=N34,"△",""))))</f>
        <v>●</v>
      </c>
      <c r="N32" s="23"/>
      <c r="O32" s="24"/>
      <c r="P32" s="25" t="str">
        <f>IF(OR(P33="",T33=""),"",IF(P33&gt;T33,"○",IF(P33&lt;T33,"●",IF(P33=T33,"△",""))))</f>
        <v>●</v>
      </c>
      <c r="Q32" s="23"/>
      <c r="R32" s="23"/>
      <c r="S32" s="23" t="str">
        <f>IF(OR(P34="",T34=""),"",IF(P34&gt;T34,"○",IF(P34&lt;T34,"●",IF(P34=T34,"△",""))))</f>
        <v>●</v>
      </c>
      <c r="T32" s="23"/>
      <c r="U32" s="24"/>
      <c r="V32" s="25" t="str">
        <f>IF(OR(V33="",Z33=""),"",IF(V33&gt;Z33,"○",IF(V33&lt;Z33,"●",IF(V33=Z33,"△",""))))</f>
        <v>●</v>
      </c>
      <c r="W32" s="23"/>
      <c r="X32" s="23"/>
      <c r="Y32" s="23" t="str">
        <f>IF(OR(V34="",Z34=""),"",IF(V34&gt;Z34,"○",IF(V34&lt;Z34,"●",IF(V34=Z34,"△",""))))</f>
        <v>●</v>
      </c>
      <c r="Z32" s="23"/>
      <c r="AA32" s="24"/>
      <c r="AB32" s="25" t="str">
        <f>IF(OR(AB33="",AF33=""),"",IF(AB33&gt;AF33,"○",IF(AB33&lt;AF33,"●",IF(AB33=AF33,"△",""))))</f>
        <v>○</v>
      </c>
      <c r="AC32" s="23"/>
      <c r="AD32" s="23"/>
      <c r="AE32" s="23" t="str">
        <f>IF(OR(AB34="",AF34=""),"",IF(AB34&gt;AF34,"○",IF(AB34&lt;AF34,"●",IF(AB34=AF34,"△",""))))</f>
        <v>○</v>
      </c>
      <c r="AF32" s="23"/>
      <c r="AG32" s="24"/>
      <c r="AH32" s="83" t="str">
        <f>IF(OR(AH33="",AL33=""),"",IF(AH33&gt;AL33,"○",IF(AH33&lt;AL33,"●",IF(AH33=AL33,"△",""))))</f>
        <v>●</v>
      </c>
      <c r="AI32" s="84"/>
      <c r="AJ32" s="84"/>
      <c r="AK32" s="23" t="str">
        <f>IF(OR(AH34="",AL34=""),"",IF(AH34&gt;AL34,"○",IF(AH34&lt;AL34,"●",IF(AH34=AL34,"△",""))))</f>
        <v>●</v>
      </c>
      <c r="AL32" s="23"/>
      <c r="AM32" s="24"/>
      <c r="AN32" s="25" t="str">
        <f>IF(OR(AN33="",AR33=""),"",IF(AN33&gt;AR33,"○",IF(AN33&lt;AR33,"●",IF(AN33=AR33,"△",""))))</f>
        <v>○</v>
      </c>
      <c r="AO32" s="23"/>
      <c r="AP32" s="23"/>
      <c r="AQ32" s="23" t="str">
        <f>IF(OR(AN34="",AR34=""),"",IF(AN34&gt;AR34,"○",IF(AN34&lt;AR34,"●",IF(AN34=AR34,"△",""))))</f>
        <v>○</v>
      </c>
      <c r="AR32" s="23"/>
      <c r="AS32" s="24"/>
      <c r="AT32" s="83" t="str">
        <f>IF(OR(AT33="",AX33=""),"",IF(AT33&gt;AX33,"○",IF(AT33&lt;AX33,"●",IF(AT33=AX33,"△",""))))</f>
        <v>●</v>
      </c>
      <c r="AU32" s="84"/>
      <c r="AV32" s="84"/>
      <c r="AW32" s="84" t="str">
        <f>IF(OR(AT34="",AX34=""),"",IF(AT34&gt;AX34,"○",IF(AT34&lt;AX34,"●",IF(AT34=AX34,"△",""))))</f>
        <v>●</v>
      </c>
      <c r="AX32" s="84"/>
      <c r="AY32" s="85"/>
      <c r="AZ32" s="93"/>
      <c r="BA32" s="94"/>
      <c r="BB32" s="94"/>
      <c r="BC32" s="94"/>
      <c r="BD32" s="94"/>
      <c r="BE32" s="95"/>
      <c r="BF32" s="77">
        <f>SUM(BH32:BL35)</f>
        <v>14</v>
      </c>
      <c r="BG32" s="78"/>
      <c r="BH32" s="62">
        <f>COUNTIF(J32:BE32,"○")</f>
        <v>4</v>
      </c>
      <c r="BI32" s="63"/>
      <c r="BJ32" s="62">
        <f>COUNTIF(J32:BE32,"△")</f>
        <v>0</v>
      </c>
      <c r="BK32" s="63"/>
      <c r="BL32" s="62">
        <f>COUNTIF(J32:BE32,"●")</f>
        <v>10</v>
      </c>
      <c r="BM32" s="63"/>
      <c r="BN32" s="62">
        <f>BH32*3+BJ32*1</f>
        <v>12</v>
      </c>
      <c r="BO32" s="63"/>
      <c r="BP32" s="62">
        <f>SUM(J35,P35,V35,AB35,AH35,AN35,AT35,AZ35)</f>
        <v>20</v>
      </c>
      <c r="BQ32" s="63"/>
      <c r="BR32" s="62">
        <f>SUM(N35,T35,Z35,AF35,AL35,AR35,AX35,BD35)</f>
        <v>49</v>
      </c>
      <c r="BS32" s="63"/>
      <c r="BT32" s="68">
        <f>BP32-BR32</f>
        <v>-29</v>
      </c>
      <c r="BU32" s="69"/>
      <c r="BV32" s="74">
        <f>IF(ISBLANK(B32),"",RANK(BY32,$BY$4:$BY$35) )</f>
        <v>6</v>
      </c>
      <c r="BW32" s="75"/>
      <c r="BX32" s="76"/>
      <c r="BY32" s="58">
        <f>BN32*10000+BT32*100+BP32</f>
        <v>117120</v>
      </c>
    </row>
    <row r="33" spans="1:78" ht="10.5" customHeight="1">
      <c r="A33" s="40"/>
      <c r="B33" s="92"/>
      <c r="C33" s="45"/>
      <c r="D33" s="46"/>
      <c r="E33" s="46"/>
      <c r="F33" s="46"/>
      <c r="G33" s="46"/>
      <c r="H33" s="46"/>
      <c r="I33" s="47"/>
      <c r="J33" s="59">
        <f>IF(BD5="","",BD5)</f>
        <v>1</v>
      </c>
      <c r="K33" s="35"/>
      <c r="L33" s="35" t="s">
        <v>9</v>
      </c>
      <c r="M33" s="35"/>
      <c r="N33" s="35">
        <f>IF(AZ5="","",AZ5)</f>
        <v>3</v>
      </c>
      <c r="O33" s="57"/>
      <c r="P33" s="59">
        <f>IF(BD9="","",BD9)</f>
        <v>1</v>
      </c>
      <c r="Q33" s="35"/>
      <c r="R33" s="35" t="s">
        <v>9</v>
      </c>
      <c r="S33" s="35"/>
      <c r="T33" s="35">
        <f>IF(AZ9="","",AZ9)</f>
        <v>6</v>
      </c>
      <c r="U33" s="57"/>
      <c r="V33" s="59">
        <f>IF(BD13="","",BD13)</f>
        <v>0</v>
      </c>
      <c r="W33" s="35"/>
      <c r="X33" s="35" t="s">
        <v>9</v>
      </c>
      <c r="Y33" s="35"/>
      <c r="Z33" s="35">
        <f>IF(AZ13="","",AZ13)</f>
        <v>4</v>
      </c>
      <c r="AA33" s="57"/>
      <c r="AB33" s="59">
        <f>IF(BD17="","",BD17)</f>
        <v>2</v>
      </c>
      <c r="AC33" s="35"/>
      <c r="AD33" s="35" t="s">
        <v>9</v>
      </c>
      <c r="AE33" s="35"/>
      <c r="AF33" s="35">
        <f>IF(AZ17="","",AZ17)</f>
        <v>0</v>
      </c>
      <c r="AG33" s="57"/>
      <c r="AH33" s="59">
        <f>IF(BD21="","",BD21)</f>
        <v>1</v>
      </c>
      <c r="AI33" s="35"/>
      <c r="AJ33" s="35" t="s">
        <v>9</v>
      </c>
      <c r="AK33" s="35"/>
      <c r="AL33" s="35">
        <f>IF(AZ21="","",AZ21)</f>
        <v>6</v>
      </c>
      <c r="AM33" s="57"/>
      <c r="AN33" s="59">
        <f>IF(BD25="","",BD25)</f>
        <v>4</v>
      </c>
      <c r="AO33" s="35"/>
      <c r="AP33" s="35" t="s">
        <v>9</v>
      </c>
      <c r="AQ33" s="35"/>
      <c r="AR33" s="35">
        <f>IF(AZ25="","",AZ25)</f>
        <v>3</v>
      </c>
      <c r="AS33" s="57"/>
      <c r="AT33" s="59">
        <f>IF(BD29="","",BD29)</f>
        <v>0</v>
      </c>
      <c r="AU33" s="35"/>
      <c r="AV33" s="35" t="s">
        <v>9</v>
      </c>
      <c r="AW33" s="35"/>
      <c r="AX33" s="35">
        <f>IF(AZ29="","",AZ29)</f>
        <v>2</v>
      </c>
      <c r="AY33" s="57"/>
      <c r="AZ33" s="29"/>
      <c r="BA33" s="30"/>
      <c r="BB33" s="30"/>
      <c r="BC33" s="30"/>
      <c r="BD33" s="30"/>
      <c r="BE33" s="31"/>
      <c r="BF33" s="79"/>
      <c r="BG33" s="80"/>
      <c r="BH33" s="64"/>
      <c r="BI33" s="65"/>
      <c r="BJ33" s="64"/>
      <c r="BK33" s="65"/>
      <c r="BL33" s="64"/>
      <c r="BM33" s="65"/>
      <c r="BN33" s="64"/>
      <c r="BO33" s="65"/>
      <c r="BP33" s="64"/>
      <c r="BQ33" s="65"/>
      <c r="BR33" s="64"/>
      <c r="BS33" s="65"/>
      <c r="BT33" s="70"/>
      <c r="BU33" s="71"/>
      <c r="BV33" s="74"/>
      <c r="BW33" s="75"/>
      <c r="BX33" s="76"/>
      <c r="BY33" s="58"/>
    </row>
    <row r="34" spans="1:78" ht="10.5" customHeight="1">
      <c r="A34" s="40"/>
      <c r="B34" s="92"/>
      <c r="C34" s="45"/>
      <c r="D34" s="46"/>
      <c r="E34" s="46"/>
      <c r="F34" s="46"/>
      <c r="G34" s="46"/>
      <c r="H34" s="46"/>
      <c r="I34" s="47"/>
      <c r="J34" s="59">
        <f>IF(BD6="","",BD6)</f>
        <v>0</v>
      </c>
      <c r="K34" s="35"/>
      <c r="L34" s="35" t="s">
        <v>10</v>
      </c>
      <c r="M34" s="35"/>
      <c r="N34" s="35">
        <f>IF(AZ6="","",AZ6)</f>
        <v>4</v>
      </c>
      <c r="O34" s="57"/>
      <c r="P34" s="59">
        <f>IF(BD10="","",BD10)</f>
        <v>1</v>
      </c>
      <c r="Q34" s="35"/>
      <c r="R34" s="35" t="s">
        <v>10</v>
      </c>
      <c r="S34" s="35"/>
      <c r="T34" s="35">
        <f>IF(AZ10="","",AZ10)</f>
        <v>7</v>
      </c>
      <c r="U34" s="57"/>
      <c r="V34" s="59">
        <f>IF(BD14="","",BD14)</f>
        <v>0</v>
      </c>
      <c r="W34" s="35"/>
      <c r="X34" s="35" t="s">
        <v>10</v>
      </c>
      <c r="Y34" s="35"/>
      <c r="Z34" s="35">
        <f>IF(AZ14="","",AZ14)</f>
        <v>4</v>
      </c>
      <c r="AA34" s="57"/>
      <c r="AB34" s="59">
        <f>IF(BD18="","",BD18)</f>
        <v>2</v>
      </c>
      <c r="AC34" s="35"/>
      <c r="AD34" s="35" t="s">
        <v>10</v>
      </c>
      <c r="AE34" s="35"/>
      <c r="AF34" s="35">
        <f>IF(AZ18="","",AZ18)</f>
        <v>1</v>
      </c>
      <c r="AG34" s="57"/>
      <c r="AH34" s="59">
        <f>IF(BD22="","",BD22)</f>
        <v>0</v>
      </c>
      <c r="AI34" s="35"/>
      <c r="AJ34" s="35" t="s">
        <v>10</v>
      </c>
      <c r="AK34" s="35"/>
      <c r="AL34" s="35">
        <f>IF(AZ22="","",AZ22)</f>
        <v>2</v>
      </c>
      <c r="AM34" s="57"/>
      <c r="AN34" s="59">
        <f>IF(BD26="","",BD26)</f>
        <v>6</v>
      </c>
      <c r="AO34" s="35"/>
      <c r="AP34" s="35" t="s">
        <v>10</v>
      </c>
      <c r="AQ34" s="35"/>
      <c r="AR34" s="35">
        <f>IF(AZ26="","",AZ26)</f>
        <v>0</v>
      </c>
      <c r="AS34" s="57"/>
      <c r="AT34" s="59">
        <f>IF(BD30="","",BD30)</f>
        <v>2</v>
      </c>
      <c r="AU34" s="35"/>
      <c r="AV34" s="35" t="s">
        <v>10</v>
      </c>
      <c r="AW34" s="35"/>
      <c r="AX34" s="35">
        <f>IF(AZ30="","",AZ30)</f>
        <v>7</v>
      </c>
      <c r="AY34" s="57"/>
      <c r="AZ34" s="29"/>
      <c r="BA34" s="30"/>
      <c r="BB34" s="30"/>
      <c r="BC34" s="30"/>
      <c r="BD34" s="30"/>
      <c r="BE34" s="31"/>
      <c r="BF34" s="79"/>
      <c r="BG34" s="80"/>
      <c r="BH34" s="64"/>
      <c r="BI34" s="65"/>
      <c r="BJ34" s="64"/>
      <c r="BK34" s="65"/>
      <c r="BL34" s="64"/>
      <c r="BM34" s="65"/>
      <c r="BN34" s="64"/>
      <c r="BO34" s="65"/>
      <c r="BP34" s="64"/>
      <c r="BQ34" s="65"/>
      <c r="BR34" s="64"/>
      <c r="BS34" s="65"/>
      <c r="BT34" s="70"/>
      <c r="BU34" s="71"/>
      <c r="BV34" s="74"/>
      <c r="BW34" s="75"/>
      <c r="BX34" s="76"/>
      <c r="BY34" s="58"/>
    </row>
    <row r="35" spans="1:78" ht="10.5" customHeight="1">
      <c r="A35" s="40"/>
      <c r="B35" s="92"/>
      <c r="C35" s="48"/>
      <c r="D35" s="49"/>
      <c r="E35" s="49"/>
      <c r="F35" s="49"/>
      <c r="G35" s="49"/>
      <c r="H35" s="49"/>
      <c r="I35" s="50"/>
      <c r="J35" s="21">
        <f>IF(ISBLANK(J32),"",SUM(J33:J34))</f>
        <v>1</v>
      </c>
      <c r="K35" s="19"/>
      <c r="L35" s="22" t="s">
        <v>11</v>
      </c>
      <c r="M35" s="22"/>
      <c r="N35" s="19">
        <f>IF(ISBLANK(J32),"",SUM(N33:N34))</f>
        <v>7</v>
      </c>
      <c r="O35" s="20"/>
      <c r="P35" s="21">
        <f>IF(ISBLANK(P32),"",SUM(P33:P34))</f>
        <v>2</v>
      </c>
      <c r="Q35" s="19"/>
      <c r="R35" s="22" t="s">
        <v>11</v>
      </c>
      <c r="S35" s="22"/>
      <c r="T35" s="19">
        <f>IF(ISBLANK(P32),"",SUM(T33:T34))</f>
        <v>13</v>
      </c>
      <c r="U35" s="20"/>
      <c r="V35" s="21">
        <f>IF(ISBLANK(V32),"",SUM(V33:V34))</f>
        <v>0</v>
      </c>
      <c r="W35" s="19"/>
      <c r="X35" s="22" t="s">
        <v>11</v>
      </c>
      <c r="Y35" s="22"/>
      <c r="Z35" s="19">
        <f>IF(ISBLANK(V32),"",SUM(Z33:Z34))</f>
        <v>8</v>
      </c>
      <c r="AA35" s="20"/>
      <c r="AB35" s="21">
        <f>IF(ISBLANK(AB32),"",SUM(AB33:AB34))</f>
        <v>4</v>
      </c>
      <c r="AC35" s="19"/>
      <c r="AD35" s="22" t="s">
        <v>11</v>
      </c>
      <c r="AE35" s="22"/>
      <c r="AF35" s="19">
        <f>IF(ISBLANK(AB32),"",SUM(AF33:AF34))</f>
        <v>1</v>
      </c>
      <c r="AG35" s="20"/>
      <c r="AH35" s="21">
        <f>IF(ISBLANK(AH32),"",SUM(AH33:AH34))</f>
        <v>1</v>
      </c>
      <c r="AI35" s="19"/>
      <c r="AJ35" s="22" t="s">
        <v>11</v>
      </c>
      <c r="AK35" s="22"/>
      <c r="AL35" s="19">
        <f>IF(ISBLANK(AH32),"",SUM(AL33:AL34))</f>
        <v>8</v>
      </c>
      <c r="AM35" s="20"/>
      <c r="AN35" s="21">
        <f>IF(ISBLANK(AN32),"",SUM(AN33:AN34))</f>
        <v>10</v>
      </c>
      <c r="AO35" s="19"/>
      <c r="AP35" s="22" t="s">
        <v>11</v>
      </c>
      <c r="AQ35" s="22"/>
      <c r="AR35" s="19">
        <f>IF(ISBLANK(AN32),"",SUM(AR33:AR34))</f>
        <v>3</v>
      </c>
      <c r="AS35" s="20"/>
      <c r="AT35" s="21">
        <f>IF(ISBLANK(AT32),"",SUM(AT33:AT34))</f>
        <v>2</v>
      </c>
      <c r="AU35" s="19"/>
      <c r="AV35" s="22" t="s">
        <v>11</v>
      </c>
      <c r="AW35" s="22"/>
      <c r="AX35" s="19">
        <f>IF(ISBLANK(AT32),"",SUM(AX33:AX34))</f>
        <v>9</v>
      </c>
      <c r="AY35" s="20"/>
      <c r="AZ35" s="32"/>
      <c r="BA35" s="33"/>
      <c r="BB35" s="33"/>
      <c r="BC35" s="33"/>
      <c r="BD35" s="33"/>
      <c r="BE35" s="34"/>
      <c r="BF35" s="81"/>
      <c r="BG35" s="82"/>
      <c r="BH35" s="66"/>
      <c r="BI35" s="67"/>
      <c r="BJ35" s="66"/>
      <c r="BK35" s="67"/>
      <c r="BL35" s="66"/>
      <c r="BM35" s="67"/>
      <c r="BN35" s="66"/>
      <c r="BO35" s="67"/>
      <c r="BP35" s="66"/>
      <c r="BQ35" s="67"/>
      <c r="BR35" s="66"/>
      <c r="BS35" s="67"/>
      <c r="BT35" s="72"/>
      <c r="BU35" s="73"/>
      <c r="BV35" s="74"/>
      <c r="BW35" s="75"/>
      <c r="BX35" s="76"/>
      <c r="BY35" s="58"/>
    </row>
    <row r="36" spans="1:78" ht="10.5" customHeight="1">
      <c r="B36" s="5"/>
      <c r="C36" s="6"/>
      <c r="D36" s="6"/>
      <c r="E36" s="6"/>
      <c r="F36" s="6"/>
      <c r="G36" s="6"/>
      <c r="H36" s="6"/>
      <c r="I36" s="6"/>
      <c r="BN36" s="8"/>
      <c r="BO36" s="8"/>
      <c r="BP36" s="8">
        <f>SUM(BP4:BQ35)</f>
        <v>256</v>
      </c>
      <c r="BQ36" s="8"/>
      <c r="BR36" s="8">
        <f>SUM(BR4:BS35)</f>
        <v>256</v>
      </c>
      <c r="BS36" s="8"/>
      <c r="BT36" s="8">
        <f>SUM(BT4:BU35)</f>
        <v>0</v>
      </c>
      <c r="BU36" s="8"/>
    </row>
    <row r="37" spans="1:78" ht="15" customHeight="1">
      <c r="A37" s="7"/>
      <c r="BZ37" s="7"/>
    </row>
    <row r="38" spans="1:78" ht="10.5" customHeight="1">
      <c r="A38" s="7"/>
      <c r="BZ38" s="7"/>
    </row>
    <row r="39" spans="1:78" ht="10.5" customHeight="1">
      <c r="A39" s="7"/>
      <c r="BZ39" s="7"/>
    </row>
    <row r="40" spans="1:78" ht="10.5" customHeight="1">
      <c r="A40" s="7"/>
      <c r="BZ40" s="7"/>
    </row>
    <row r="41" spans="1:78" ht="15" customHeight="1">
      <c r="A41" s="7"/>
      <c r="BZ41" s="7"/>
    </row>
    <row r="42" spans="1:78" ht="10.5" customHeight="1">
      <c r="A42" s="7"/>
      <c r="BZ42" s="7"/>
    </row>
    <row r="43" spans="1:78" ht="10.5" customHeight="1">
      <c r="A43" s="7"/>
      <c r="BZ43" s="7"/>
    </row>
    <row r="44" spans="1:78" ht="10.5" customHeight="1">
      <c r="A44" s="7"/>
      <c r="BZ44" s="7"/>
    </row>
    <row r="45" spans="1:78" ht="15" customHeight="1">
      <c r="A45" s="7"/>
      <c r="BZ45" s="7"/>
    </row>
    <row r="46" spans="1:78" ht="10.5" customHeight="1">
      <c r="A46" s="7"/>
      <c r="BZ46" s="7"/>
    </row>
    <row r="47" spans="1:78" ht="10.5" customHeight="1">
      <c r="A47" s="7"/>
      <c r="BZ47" s="7"/>
    </row>
    <row r="48" spans="1:78" ht="10.5" customHeight="1">
      <c r="A48" s="7"/>
      <c r="BZ48" s="7"/>
    </row>
  </sheetData>
  <mergeCells count="754">
    <mergeCell ref="J35:K35"/>
    <mergeCell ref="L35:M35"/>
    <mergeCell ref="N35:O35"/>
    <mergeCell ref="P35:Q35"/>
    <mergeCell ref="R35:S35"/>
    <mergeCell ref="T35:U35"/>
    <mergeCell ref="AT35:AU35"/>
    <mergeCell ref="AV35:AW35"/>
    <mergeCell ref="AX35:AY35"/>
    <mergeCell ref="AH35:AI35"/>
    <mergeCell ref="AJ35:AK35"/>
    <mergeCell ref="AL35:AM35"/>
    <mergeCell ref="AN35:AO35"/>
    <mergeCell ref="AP35:AQ35"/>
    <mergeCell ref="AR35:AS35"/>
    <mergeCell ref="V35:W35"/>
    <mergeCell ref="X35:Y35"/>
    <mergeCell ref="Z35:AA35"/>
    <mergeCell ref="AB35:AC35"/>
    <mergeCell ref="AD35:AE35"/>
    <mergeCell ref="AF35:AG35"/>
    <mergeCell ref="AF33:AG33"/>
    <mergeCell ref="V34:W34"/>
    <mergeCell ref="X34:Y34"/>
    <mergeCell ref="Z34:AA34"/>
    <mergeCell ref="AB34:AC34"/>
    <mergeCell ref="AD34:AE34"/>
    <mergeCell ref="AF34:AG34"/>
    <mergeCell ref="AJ34:AK34"/>
    <mergeCell ref="AL34:AM34"/>
    <mergeCell ref="J34:K34"/>
    <mergeCell ref="L34:M34"/>
    <mergeCell ref="N34:O34"/>
    <mergeCell ref="P34:Q34"/>
    <mergeCell ref="R34:S34"/>
    <mergeCell ref="T34:U34"/>
    <mergeCell ref="Z33:AA33"/>
    <mergeCell ref="AB33:AC33"/>
    <mergeCell ref="AD33:AE33"/>
    <mergeCell ref="BT32:BU35"/>
    <mergeCell ref="BV32:BX35"/>
    <mergeCell ref="AH32:AJ32"/>
    <mergeCell ref="AT33:AU33"/>
    <mergeCell ref="AV33:AW33"/>
    <mergeCell ref="AX33:AY33"/>
    <mergeCell ref="AH33:AI33"/>
    <mergeCell ref="AJ33:AK33"/>
    <mergeCell ref="AL33:AM33"/>
    <mergeCell ref="AN33:AO33"/>
    <mergeCell ref="AP33:AQ33"/>
    <mergeCell ref="AR33:AS33"/>
    <mergeCell ref="AT34:AU34"/>
    <mergeCell ref="AV34:AW34"/>
    <mergeCell ref="AX34:AY34"/>
    <mergeCell ref="AH34:AI34"/>
    <mergeCell ref="AP34:AQ34"/>
    <mergeCell ref="AR34:AS34"/>
    <mergeCell ref="AZ32:BE35"/>
    <mergeCell ref="AN34:AO34"/>
    <mergeCell ref="BY32:BY35"/>
    <mergeCell ref="J33:K33"/>
    <mergeCell ref="L33:M33"/>
    <mergeCell ref="N33:O33"/>
    <mergeCell ref="P33:Q33"/>
    <mergeCell ref="R33:S33"/>
    <mergeCell ref="T33:U33"/>
    <mergeCell ref="BF32:BG35"/>
    <mergeCell ref="BH32:BI35"/>
    <mergeCell ref="BJ32:BK35"/>
    <mergeCell ref="BL32:BM35"/>
    <mergeCell ref="BN32:BO35"/>
    <mergeCell ref="BP32:BQ35"/>
    <mergeCell ref="AK32:AM32"/>
    <mergeCell ref="AN32:AP32"/>
    <mergeCell ref="AQ32:AS32"/>
    <mergeCell ref="AT32:AV32"/>
    <mergeCell ref="AW32:AY32"/>
    <mergeCell ref="S32:U32"/>
    <mergeCell ref="V32:X32"/>
    <mergeCell ref="Y32:AA32"/>
    <mergeCell ref="AB32:AD32"/>
    <mergeCell ref="AE32:AG32"/>
    <mergeCell ref="BR32:BS35"/>
    <mergeCell ref="AZ31:BA31"/>
    <mergeCell ref="BB31:BC31"/>
    <mergeCell ref="BD31:BE31"/>
    <mergeCell ref="A32:A35"/>
    <mergeCell ref="B32:B35"/>
    <mergeCell ref="C32:I35"/>
    <mergeCell ref="J32:L32"/>
    <mergeCell ref="M32:O32"/>
    <mergeCell ref="P32:R32"/>
    <mergeCell ref="AL31:AM31"/>
    <mergeCell ref="AN31:AO31"/>
    <mergeCell ref="AP31:AQ31"/>
    <mergeCell ref="AR31:AS31"/>
    <mergeCell ref="Z31:AA31"/>
    <mergeCell ref="AB31:AC31"/>
    <mergeCell ref="AD31:AE31"/>
    <mergeCell ref="AF31:AG31"/>
    <mergeCell ref="AH31:AI31"/>
    <mergeCell ref="AJ31:AK31"/>
    <mergeCell ref="V33:W33"/>
    <mergeCell ref="X33:Y33"/>
    <mergeCell ref="A28:A31"/>
    <mergeCell ref="B28:B31"/>
    <mergeCell ref="C28:I31"/>
    <mergeCell ref="AZ30:BA30"/>
    <mergeCell ref="AD30:AE30"/>
    <mergeCell ref="AF30:AG30"/>
    <mergeCell ref="AH30:AI30"/>
    <mergeCell ref="AJ30:AK30"/>
    <mergeCell ref="AL30:AM30"/>
    <mergeCell ref="AN30:AO30"/>
    <mergeCell ref="R30:S30"/>
    <mergeCell ref="T30:U30"/>
    <mergeCell ref="J31:K31"/>
    <mergeCell ref="L31:M31"/>
    <mergeCell ref="N31:O31"/>
    <mergeCell ref="P31:Q31"/>
    <mergeCell ref="R31:S31"/>
    <mergeCell ref="T31:U31"/>
    <mergeCell ref="V31:W31"/>
    <mergeCell ref="X31:Y31"/>
    <mergeCell ref="AP30:AQ30"/>
    <mergeCell ref="BD29:BE29"/>
    <mergeCell ref="AH29:AI29"/>
    <mergeCell ref="AJ29:AK29"/>
    <mergeCell ref="AL29:AM29"/>
    <mergeCell ref="AN29:AO29"/>
    <mergeCell ref="AP29:AQ29"/>
    <mergeCell ref="AR29:AS29"/>
    <mergeCell ref="V29:W29"/>
    <mergeCell ref="X29:Y29"/>
    <mergeCell ref="Z29:AA29"/>
    <mergeCell ref="AB29:AC29"/>
    <mergeCell ref="AD29:AE29"/>
    <mergeCell ref="AF29:AG29"/>
    <mergeCell ref="AZ29:BA29"/>
    <mergeCell ref="BB29:BC29"/>
    <mergeCell ref="AT28:AY31"/>
    <mergeCell ref="AB28:AD28"/>
    <mergeCell ref="AE28:AG28"/>
    <mergeCell ref="AH28:AJ28"/>
    <mergeCell ref="Z30:AA30"/>
    <mergeCell ref="AB30:AC30"/>
    <mergeCell ref="BB30:BC30"/>
    <mergeCell ref="BD30:BE30"/>
    <mergeCell ref="AR30:AS30"/>
    <mergeCell ref="BR28:BS31"/>
    <mergeCell ref="BT28:BU31"/>
    <mergeCell ref="BV28:BX31"/>
    <mergeCell ref="BY28:BY31"/>
    <mergeCell ref="J29:K29"/>
    <mergeCell ref="L29:M29"/>
    <mergeCell ref="N29:O29"/>
    <mergeCell ref="P29:Q29"/>
    <mergeCell ref="R29:S29"/>
    <mergeCell ref="T29:U29"/>
    <mergeCell ref="BF28:BG31"/>
    <mergeCell ref="BH28:BI31"/>
    <mergeCell ref="BJ28:BK31"/>
    <mergeCell ref="BL28:BM31"/>
    <mergeCell ref="BN28:BO31"/>
    <mergeCell ref="BP28:BQ31"/>
    <mergeCell ref="AK28:AM28"/>
    <mergeCell ref="AN28:AP28"/>
    <mergeCell ref="AQ28:AS28"/>
    <mergeCell ref="AZ28:BB28"/>
    <mergeCell ref="BC28:BE28"/>
    <mergeCell ref="S28:U28"/>
    <mergeCell ref="V28:X28"/>
    <mergeCell ref="Y28:AA28"/>
    <mergeCell ref="J28:L28"/>
    <mergeCell ref="M28:O28"/>
    <mergeCell ref="P28:R28"/>
    <mergeCell ref="J30:K30"/>
    <mergeCell ref="L30:M30"/>
    <mergeCell ref="N30:O30"/>
    <mergeCell ref="P30:Q30"/>
    <mergeCell ref="V30:W30"/>
    <mergeCell ref="X30:Y30"/>
    <mergeCell ref="J27:K27"/>
    <mergeCell ref="L27:M27"/>
    <mergeCell ref="N27:O27"/>
    <mergeCell ref="P27:Q27"/>
    <mergeCell ref="R27:S27"/>
    <mergeCell ref="T27:U27"/>
    <mergeCell ref="AT27:AU27"/>
    <mergeCell ref="AV27:AW27"/>
    <mergeCell ref="AX27:AY27"/>
    <mergeCell ref="AH27:AI27"/>
    <mergeCell ref="AJ27:AK27"/>
    <mergeCell ref="AL27:AM27"/>
    <mergeCell ref="AN24:AS27"/>
    <mergeCell ref="J26:K26"/>
    <mergeCell ref="L26:M26"/>
    <mergeCell ref="N26:O26"/>
    <mergeCell ref="P26:Q26"/>
    <mergeCell ref="R26:S26"/>
    <mergeCell ref="T26:U26"/>
    <mergeCell ref="Z25:AA25"/>
    <mergeCell ref="AB25:AC25"/>
    <mergeCell ref="AD25:AE25"/>
    <mergeCell ref="AF25:AG25"/>
    <mergeCell ref="V26:W26"/>
    <mergeCell ref="X26:Y26"/>
    <mergeCell ref="Z26:AA26"/>
    <mergeCell ref="AB26:AC26"/>
    <mergeCell ref="AD26:AE26"/>
    <mergeCell ref="AF26:AG26"/>
    <mergeCell ref="AJ26:AK26"/>
    <mergeCell ref="AL26:AM26"/>
    <mergeCell ref="V27:W27"/>
    <mergeCell ref="X27:Y27"/>
    <mergeCell ref="Z27:AA27"/>
    <mergeCell ref="AB27:AC27"/>
    <mergeCell ref="AD27:AE27"/>
    <mergeCell ref="AF27:AG27"/>
    <mergeCell ref="BT24:BU27"/>
    <mergeCell ref="BV24:BX27"/>
    <mergeCell ref="AH24:AJ24"/>
    <mergeCell ref="AT25:AU25"/>
    <mergeCell ref="AV25:AW25"/>
    <mergeCell ref="AX25:AY25"/>
    <mergeCell ref="AZ25:BA25"/>
    <mergeCell ref="BB25:BC25"/>
    <mergeCell ref="BD25:BE25"/>
    <mergeCell ref="AH25:AI25"/>
    <mergeCell ref="AJ25:AK25"/>
    <mergeCell ref="AL25:AM25"/>
    <mergeCell ref="AT26:AU26"/>
    <mergeCell ref="AV26:AW26"/>
    <mergeCell ref="AX26:AY26"/>
    <mergeCell ref="AZ26:BA26"/>
    <mergeCell ref="BB26:BC26"/>
    <mergeCell ref="BD26:BE26"/>
    <mergeCell ref="AH26:AI26"/>
    <mergeCell ref="AZ27:BA27"/>
    <mergeCell ref="BB27:BC27"/>
    <mergeCell ref="BD27:BE27"/>
    <mergeCell ref="BY24:BY27"/>
    <mergeCell ref="J25:K25"/>
    <mergeCell ref="L25:M25"/>
    <mergeCell ref="N25:O25"/>
    <mergeCell ref="P25:Q25"/>
    <mergeCell ref="R25:S25"/>
    <mergeCell ref="T25:U25"/>
    <mergeCell ref="BF24:BG27"/>
    <mergeCell ref="BH24:BI27"/>
    <mergeCell ref="BJ24:BK27"/>
    <mergeCell ref="BL24:BM27"/>
    <mergeCell ref="BN24:BO27"/>
    <mergeCell ref="BP24:BQ27"/>
    <mergeCell ref="AK24:AM24"/>
    <mergeCell ref="AT24:AV24"/>
    <mergeCell ref="AW24:AY24"/>
    <mergeCell ref="AZ24:BB24"/>
    <mergeCell ref="BC24:BE24"/>
    <mergeCell ref="S24:U24"/>
    <mergeCell ref="V24:X24"/>
    <mergeCell ref="Y24:AA24"/>
    <mergeCell ref="AB24:AD24"/>
    <mergeCell ref="AE24:AG24"/>
    <mergeCell ref="BR24:BS27"/>
    <mergeCell ref="AX23:AY23"/>
    <mergeCell ref="AZ23:BA23"/>
    <mergeCell ref="BB23:BC23"/>
    <mergeCell ref="BD23:BE23"/>
    <mergeCell ref="A24:A27"/>
    <mergeCell ref="B24:B27"/>
    <mergeCell ref="C24:I27"/>
    <mergeCell ref="J24:L24"/>
    <mergeCell ref="M24:O24"/>
    <mergeCell ref="P24:R24"/>
    <mergeCell ref="AN23:AO23"/>
    <mergeCell ref="AP23:AQ23"/>
    <mergeCell ref="AR23:AS23"/>
    <mergeCell ref="AT23:AU23"/>
    <mergeCell ref="AV23:AW23"/>
    <mergeCell ref="Z23:AA23"/>
    <mergeCell ref="AB23:AC23"/>
    <mergeCell ref="AD23:AE23"/>
    <mergeCell ref="AF23:AG23"/>
    <mergeCell ref="V25:W25"/>
    <mergeCell ref="X25:Y25"/>
    <mergeCell ref="A20:A23"/>
    <mergeCell ref="B20:B23"/>
    <mergeCell ref="C20:I23"/>
    <mergeCell ref="AT22:AU22"/>
    <mergeCell ref="AV22:AW22"/>
    <mergeCell ref="AX22:AY22"/>
    <mergeCell ref="AZ22:BA22"/>
    <mergeCell ref="AD22:AE22"/>
    <mergeCell ref="AF22:AG22"/>
    <mergeCell ref="AN22:AO22"/>
    <mergeCell ref="R22:S22"/>
    <mergeCell ref="T22:U22"/>
    <mergeCell ref="J23:K23"/>
    <mergeCell ref="L23:M23"/>
    <mergeCell ref="N23:O23"/>
    <mergeCell ref="P23:Q23"/>
    <mergeCell ref="R23:S23"/>
    <mergeCell ref="T23:U23"/>
    <mergeCell ref="V23:W23"/>
    <mergeCell ref="X23:Y23"/>
    <mergeCell ref="AP22:AQ22"/>
    <mergeCell ref="BD21:BE21"/>
    <mergeCell ref="AN21:AO21"/>
    <mergeCell ref="AP21:AQ21"/>
    <mergeCell ref="AR21:AS21"/>
    <mergeCell ref="V21:W21"/>
    <mergeCell ref="X21:Y21"/>
    <mergeCell ref="Z21:AA21"/>
    <mergeCell ref="AB21:AC21"/>
    <mergeCell ref="AD21:AE21"/>
    <mergeCell ref="AF21:AG21"/>
    <mergeCell ref="AT21:AU21"/>
    <mergeCell ref="AV21:AW21"/>
    <mergeCell ref="AX21:AY21"/>
    <mergeCell ref="AZ21:BA21"/>
    <mergeCell ref="BB21:BC21"/>
    <mergeCell ref="AH20:AM23"/>
    <mergeCell ref="Y20:AA20"/>
    <mergeCell ref="AB20:AD20"/>
    <mergeCell ref="AE20:AG20"/>
    <mergeCell ref="Z22:AA22"/>
    <mergeCell ref="AB22:AC22"/>
    <mergeCell ref="BB22:BC22"/>
    <mergeCell ref="BD22:BE22"/>
    <mergeCell ref="AR22:AS22"/>
    <mergeCell ref="BR20:BS23"/>
    <mergeCell ref="BT20:BU23"/>
    <mergeCell ref="BV20:BX23"/>
    <mergeCell ref="BY20:BY23"/>
    <mergeCell ref="J21:K21"/>
    <mergeCell ref="L21:M21"/>
    <mergeCell ref="N21:O21"/>
    <mergeCell ref="P21:Q21"/>
    <mergeCell ref="R21:S21"/>
    <mergeCell ref="T21:U21"/>
    <mergeCell ref="BF20:BG23"/>
    <mergeCell ref="BH20:BI23"/>
    <mergeCell ref="BJ20:BK23"/>
    <mergeCell ref="BL20:BM23"/>
    <mergeCell ref="BN20:BO23"/>
    <mergeCell ref="BP20:BQ23"/>
    <mergeCell ref="AN20:AP20"/>
    <mergeCell ref="AQ20:AS20"/>
    <mergeCell ref="AT20:AV20"/>
    <mergeCell ref="AW20:AY20"/>
    <mergeCell ref="AZ20:BB20"/>
    <mergeCell ref="BC20:BE20"/>
    <mergeCell ref="S20:U20"/>
    <mergeCell ref="V20:X20"/>
    <mergeCell ref="AP17:AQ17"/>
    <mergeCell ref="AR17:AS17"/>
    <mergeCell ref="V16:X16"/>
    <mergeCell ref="Y16:AA16"/>
    <mergeCell ref="AH16:AJ16"/>
    <mergeCell ref="J20:L20"/>
    <mergeCell ref="M20:O20"/>
    <mergeCell ref="P20:R20"/>
    <mergeCell ref="J22:K22"/>
    <mergeCell ref="L22:M22"/>
    <mergeCell ref="N22:O22"/>
    <mergeCell ref="P22:Q22"/>
    <mergeCell ref="V22:W22"/>
    <mergeCell ref="X22:Y22"/>
    <mergeCell ref="Z19:AA19"/>
    <mergeCell ref="AB16:AG19"/>
    <mergeCell ref="V18:W18"/>
    <mergeCell ref="X18:Y18"/>
    <mergeCell ref="Z18:AA18"/>
    <mergeCell ref="AH17:AI17"/>
    <mergeCell ref="AJ17:AK17"/>
    <mergeCell ref="AL17:AM17"/>
    <mergeCell ref="AN17:AO17"/>
    <mergeCell ref="V17:W17"/>
    <mergeCell ref="AT19:AU19"/>
    <mergeCell ref="AV19:AW19"/>
    <mergeCell ref="AX19:AY19"/>
    <mergeCell ref="J18:K18"/>
    <mergeCell ref="L18:M18"/>
    <mergeCell ref="N18:O18"/>
    <mergeCell ref="P18:Q18"/>
    <mergeCell ref="R18:S18"/>
    <mergeCell ref="T18:U18"/>
    <mergeCell ref="J19:K19"/>
    <mergeCell ref="L19:M19"/>
    <mergeCell ref="N19:O19"/>
    <mergeCell ref="P19:Q19"/>
    <mergeCell ref="R19:S19"/>
    <mergeCell ref="T19:U19"/>
    <mergeCell ref="AH19:AI19"/>
    <mergeCell ref="AJ19:AK19"/>
    <mergeCell ref="AL19:AM19"/>
    <mergeCell ref="AN19:AO19"/>
    <mergeCell ref="AP19:AQ19"/>
    <mergeCell ref="AR19:AS19"/>
    <mergeCell ref="V19:W19"/>
    <mergeCell ref="X19:Y19"/>
    <mergeCell ref="AZ16:BB16"/>
    <mergeCell ref="BC16:BE16"/>
    <mergeCell ref="S16:U16"/>
    <mergeCell ref="BR16:BS19"/>
    <mergeCell ref="BT16:BU19"/>
    <mergeCell ref="BV16:BX19"/>
    <mergeCell ref="AK16:AM16"/>
    <mergeCell ref="AT17:AU17"/>
    <mergeCell ref="AV17:AW17"/>
    <mergeCell ref="AX17:AY17"/>
    <mergeCell ref="AZ17:BA17"/>
    <mergeCell ref="BB17:BC17"/>
    <mergeCell ref="BD17:BE17"/>
    <mergeCell ref="AZ18:BA18"/>
    <mergeCell ref="BB18:BC18"/>
    <mergeCell ref="BD18:BE18"/>
    <mergeCell ref="AJ18:AK18"/>
    <mergeCell ref="AL18:AM18"/>
    <mergeCell ref="AN18:AO18"/>
    <mergeCell ref="AP18:AQ18"/>
    <mergeCell ref="AR18:AS18"/>
    <mergeCell ref="AZ19:BA19"/>
    <mergeCell ref="BB19:BC19"/>
    <mergeCell ref="BD19:BE19"/>
    <mergeCell ref="Z17:AA17"/>
    <mergeCell ref="A12:A15"/>
    <mergeCell ref="AT18:AU18"/>
    <mergeCell ref="AV18:AW18"/>
    <mergeCell ref="AX18:AY18"/>
    <mergeCell ref="AH18:AI18"/>
    <mergeCell ref="BY16:BY19"/>
    <mergeCell ref="J17:K17"/>
    <mergeCell ref="L17:M17"/>
    <mergeCell ref="N17:O17"/>
    <mergeCell ref="P17:Q17"/>
    <mergeCell ref="R17:S17"/>
    <mergeCell ref="T17:U17"/>
    <mergeCell ref="BF16:BG19"/>
    <mergeCell ref="BH16:BI19"/>
    <mergeCell ref="BJ16:BK19"/>
    <mergeCell ref="BL16:BM19"/>
    <mergeCell ref="BN16:BO19"/>
    <mergeCell ref="BP16:BQ19"/>
    <mergeCell ref="AN16:AP16"/>
    <mergeCell ref="AQ16:AS16"/>
    <mergeCell ref="AT16:AV16"/>
    <mergeCell ref="AN14:AO14"/>
    <mergeCell ref="AW16:AY16"/>
    <mergeCell ref="R14:S14"/>
    <mergeCell ref="T14:U14"/>
    <mergeCell ref="AX15:AY15"/>
    <mergeCell ref="AB14:AC14"/>
    <mergeCell ref="AZ15:BA15"/>
    <mergeCell ref="BB15:BC15"/>
    <mergeCell ref="BD15:BE15"/>
    <mergeCell ref="A16:A19"/>
    <mergeCell ref="B16:B19"/>
    <mergeCell ref="C16:I19"/>
    <mergeCell ref="J16:L16"/>
    <mergeCell ref="M16:O16"/>
    <mergeCell ref="P16:R16"/>
    <mergeCell ref="AL15:AM15"/>
    <mergeCell ref="AN15:AO15"/>
    <mergeCell ref="AP15:AQ15"/>
    <mergeCell ref="AR15:AS15"/>
    <mergeCell ref="AT15:AU15"/>
    <mergeCell ref="AV15:AW15"/>
    <mergeCell ref="AB15:AC15"/>
    <mergeCell ref="AD15:AE15"/>
    <mergeCell ref="AF15:AG15"/>
    <mergeCell ref="AH15:AI15"/>
    <mergeCell ref="X17:Y17"/>
    <mergeCell ref="AV13:AW13"/>
    <mergeCell ref="AX13:AY13"/>
    <mergeCell ref="AZ13:BA13"/>
    <mergeCell ref="BB13:BC13"/>
    <mergeCell ref="BB14:BC14"/>
    <mergeCell ref="V12:AA15"/>
    <mergeCell ref="BD13:BE13"/>
    <mergeCell ref="AH13:AI13"/>
    <mergeCell ref="AJ13:AK13"/>
    <mergeCell ref="AL13:AM13"/>
    <mergeCell ref="AN13:AO13"/>
    <mergeCell ref="AP13:AQ13"/>
    <mergeCell ref="AR13:AS13"/>
    <mergeCell ref="AB13:AC13"/>
    <mergeCell ref="AD13:AE13"/>
    <mergeCell ref="AF13:AG13"/>
    <mergeCell ref="BD14:BE14"/>
    <mergeCell ref="AP14:AQ14"/>
    <mergeCell ref="AR14:AS14"/>
    <mergeCell ref="AT14:AU14"/>
    <mergeCell ref="AV14:AW14"/>
    <mergeCell ref="AX14:AY14"/>
    <mergeCell ref="AZ14:BA14"/>
    <mergeCell ref="AD14:AE14"/>
    <mergeCell ref="BR12:BS15"/>
    <mergeCell ref="BT12:BU15"/>
    <mergeCell ref="BV12:BX15"/>
    <mergeCell ref="BY12:BY15"/>
    <mergeCell ref="J13:K13"/>
    <mergeCell ref="L13:M13"/>
    <mergeCell ref="N13:O13"/>
    <mergeCell ref="P13:Q13"/>
    <mergeCell ref="R13:S13"/>
    <mergeCell ref="T13:U13"/>
    <mergeCell ref="BF12:BG15"/>
    <mergeCell ref="BH12:BI15"/>
    <mergeCell ref="BJ12:BK15"/>
    <mergeCell ref="BL12:BM15"/>
    <mergeCell ref="BN12:BO15"/>
    <mergeCell ref="BP12:BQ15"/>
    <mergeCell ref="AN12:AP12"/>
    <mergeCell ref="AQ12:AS12"/>
    <mergeCell ref="AT12:AV12"/>
    <mergeCell ref="AW12:AY12"/>
    <mergeCell ref="AZ12:BB12"/>
    <mergeCell ref="BC12:BE12"/>
    <mergeCell ref="S12:U12"/>
    <mergeCell ref="AT13:AU13"/>
    <mergeCell ref="AB12:AD12"/>
    <mergeCell ref="AE12:AG12"/>
    <mergeCell ref="AH12:AJ12"/>
    <mergeCell ref="AK12:AM12"/>
    <mergeCell ref="B12:B15"/>
    <mergeCell ref="C12:I15"/>
    <mergeCell ref="J12:L12"/>
    <mergeCell ref="M12:O12"/>
    <mergeCell ref="P12:R12"/>
    <mergeCell ref="J14:K14"/>
    <mergeCell ref="L14:M14"/>
    <mergeCell ref="N14:O14"/>
    <mergeCell ref="P14:Q14"/>
    <mergeCell ref="J15:K15"/>
    <mergeCell ref="L15:M15"/>
    <mergeCell ref="N15:O15"/>
    <mergeCell ref="P15:Q15"/>
    <mergeCell ref="R15:S15"/>
    <mergeCell ref="T15:U15"/>
    <mergeCell ref="AF14:AG14"/>
    <mergeCell ref="AH14:AI14"/>
    <mergeCell ref="AJ14:AK14"/>
    <mergeCell ref="AL14:AM14"/>
    <mergeCell ref="AJ15:AK15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8:U11"/>
    <mergeCell ref="N10:O10"/>
    <mergeCell ref="J9:K9"/>
    <mergeCell ref="L9:M9"/>
    <mergeCell ref="N9:O9"/>
    <mergeCell ref="V8:X8"/>
    <mergeCell ref="Y8:AA8"/>
    <mergeCell ref="AB8:AD8"/>
    <mergeCell ref="AE8:AG8"/>
    <mergeCell ref="BN8:BO11"/>
    <mergeCell ref="BP8:BQ11"/>
    <mergeCell ref="AN8:AP8"/>
    <mergeCell ref="AQ8:AS8"/>
    <mergeCell ref="AT8:AV8"/>
    <mergeCell ref="AW8:AY8"/>
    <mergeCell ref="AZ8:BB8"/>
    <mergeCell ref="BC8:BE8"/>
    <mergeCell ref="AZ11:BA11"/>
    <mergeCell ref="BB11:BC11"/>
    <mergeCell ref="BD11:BE11"/>
    <mergeCell ref="AT10:AU10"/>
    <mergeCell ref="AV10:AW10"/>
    <mergeCell ref="AX10:AY10"/>
    <mergeCell ref="AZ10:BA10"/>
    <mergeCell ref="BB10:BC10"/>
    <mergeCell ref="AN10:AO10"/>
    <mergeCell ref="AP10:AQ10"/>
    <mergeCell ref="AR10:AS10"/>
    <mergeCell ref="AN11:AO11"/>
    <mergeCell ref="AP11:AQ11"/>
    <mergeCell ref="AR11:AS11"/>
    <mergeCell ref="AT7:AU7"/>
    <mergeCell ref="AV7:AW7"/>
    <mergeCell ref="Z7:AA7"/>
    <mergeCell ref="AB7:AC7"/>
    <mergeCell ref="AD7:AE7"/>
    <mergeCell ref="AF7:AG7"/>
    <mergeCell ref="AH7:AI7"/>
    <mergeCell ref="AJ7:AK7"/>
    <mergeCell ref="BF8:BG11"/>
    <mergeCell ref="AH10:AI10"/>
    <mergeCell ref="AJ10:AK10"/>
    <mergeCell ref="AL10:AM10"/>
    <mergeCell ref="AH11:AI11"/>
    <mergeCell ref="AJ11:AK11"/>
    <mergeCell ref="AL11:AM11"/>
    <mergeCell ref="BY8:BY11"/>
    <mergeCell ref="BR8:BS11"/>
    <mergeCell ref="BT8:BU11"/>
    <mergeCell ref="BV8:BX11"/>
    <mergeCell ref="AZ9:BA9"/>
    <mergeCell ref="BB9:BC9"/>
    <mergeCell ref="BD9:BE9"/>
    <mergeCell ref="AJ9:AK9"/>
    <mergeCell ref="AL9:AM9"/>
    <mergeCell ref="AN9:AO9"/>
    <mergeCell ref="AP9:AQ9"/>
    <mergeCell ref="AR9:AS9"/>
    <mergeCell ref="BD10:BE10"/>
    <mergeCell ref="AT11:AU11"/>
    <mergeCell ref="AV11:AW11"/>
    <mergeCell ref="AX11:AY11"/>
    <mergeCell ref="AH8:AJ8"/>
    <mergeCell ref="AK8:AM8"/>
    <mergeCell ref="AT9:AU9"/>
    <mergeCell ref="AV9:AW9"/>
    <mergeCell ref="AX9:AY9"/>
    <mergeCell ref="BH8:BI11"/>
    <mergeCell ref="BJ8:BK11"/>
    <mergeCell ref="BL8:BM11"/>
    <mergeCell ref="A8:A11"/>
    <mergeCell ref="B8:B11"/>
    <mergeCell ref="C8:I11"/>
    <mergeCell ref="J8:L8"/>
    <mergeCell ref="M8:O8"/>
    <mergeCell ref="AL7:AM7"/>
    <mergeCell ref="AN7:AO7"/>
    <mergeCell ref="AP7:AQ7"/>
    <mergeCell ref="V9:W9"/>
    <mergeCell ref="X9:Y9"/>
    <mergeCell ref="Z9:AA9"/>
    <mergeCell ref="AB9:AC9"/>
    <mergeCell ref="AD9:AE9"/>
    <mergeCell ref="AF9:AG9"/>
    <mergeCell ref="AH9:AI9"/>
    <mergeCell ref="V10:W10"/>
    <mergeCell ref="X10:Y10"/>
    <mergeCell ref="Z10:AA10"/>
    <mergeCell ref="AB10:AC10"/>
    <mergeCell ref="AD10:AE10"/>
    <mergeCell ref="AF10:AG10"/>
    <mergeCell ref="J10:K10"/>
    <mergeCell ref="L10:M10"/>
    <mergeCell ref="P7:Q7"/>
    <mergeCell ref="AD5:AE5"/>
    <mergeCell ref="AF5:AG5"/>
    <mergeCell ref="AH5:AI5"/>
    <mergeCell ref="AJ5:AK5"/>
    <mergeCell ref="AL5:AM5"/>
    <mergeCell ref="AN5:AO5"/>
    <mergeCell ref="AX6:AY6"/>
    <mergeCell ref="AZ5:BA5"/>
    <mergeCell ref="R7:S7"/>
    <mergeCell ref="T7:U7"/>
    <mergeCell ref="V7:W7"/>
    <mergeCell ref="X7:Y7"/>
    <mergeCell ref="AJ6:AK6"/>
    <mergeCell ref="AL6:AM6"/>
    <mergeCell ref="X6:Y6"/>
    <mergeCell ref="Z6:AA6"/>
    <mergeCell ref="AB6:AC6"/>
    <mergeCell ref="AD6:AE6"/>
    <mergeCell ref="AF6:AG6"/>
    <mergeCell ref="AH6:AI6"/>
    <mergeCell ref="R6:S6"/>
    <mergeCell ref="T6:U6"/>
    <mergeCell ref="V6:W6"/>
    <mergeCell ref="AR7:AS7"/>
    <mergeCell ref="AR5:AS5"/>
    <mergeCell ref="AT5:AU5"/>
    <mergeCell ref="AV5:AW5"/>
    <mergeCell ref="AX5:AY5"/>
    <mergeCell ref="AZ6:BA6"/>
    <mergeCell ref="AN6:AO6"/>
    <mergeCell ref="AP6:AQ6"/>
    <mergeCell ref="AR6:AS6"/>
    <mergeCell ref="AT6:AU6"/>
    <mergeCell ref="BY4:BY7"/>
    <mergeCell ref="P5:Q5"/>
    <mergeCell ref="R5:S5"/>
    <mergeCell ref="T5:U5"/>
    <mergeCell ref="V5:W5"/>
    <mergeCell ref="X5:Y5"/>
    <mergeCell ref="Z5:AA5"/>
    <mergeCell ref="AB5:AC5"/>
    <mergeCell ref="BL4:BM7"/>
    <mergeCell ref="BN4:BO7"/>
    <mergeCell ref="BP4:BQ7"/>
    <mergeCell ref="BR4:BS7"/>
    <mergeCell ref="BT4:BU7"/>
    <mergeCell ref="BV4:BX7"/>
    <mergeCell ref="AW4:AY4"/>
    <mergeCell ref="P6:Q6"/>
    <mergeCell ref="AZ4:BB4"/>
    <mergeCell ref="BC4:BE4"/>
    <mergeCell ref="BF4:BG7"/>
    <mergeCell ref="BH4:BI7"/>
    <mergeCell ref="BJ4:BK7"/>
    <mergeCell ref="BB5:BC5"/>
    <mergeCell ref="BD5:BE5"/>
    <mergeCell ref="AV6:AW6"/>
    <mergeCell ref="C1:BX1"/>
    <mergeCell ref="BV3:BX3"/>
    <mergeCell ref="A4:A7"/>
    <mergeCell ref="B4:B7"/>
    <mergeCell ref="C4:I7"/>
    <mergeCell ref="P4:R4"/>
    <mergeCell ref="S4:U4"/>
    <mergeCell ref="V4:X4"/>
    <mergeCell ref="Y4:AA4"/>
    <mergeCell ref="AB4:AD4"/>
    <mergeCell ref="BJ3:BK3"/>
    <mergeCell ref="BL3:BM3"/>
    <mergeCell ref="BN3:BO3"/>
    <mergeCell ref="BP3:BQ3"/>
    <mergeCell ref="BR3:BS3"/>
    <mergeCell ref="BT3:BU3"/>
    <mergeCell ref="AH3:AM3"/>
    <mergeCell ref="AN3:AS3"/>
    <mergeCell ref="AT3:AY3"/>
    <mergeCell ref="AZ3:BE3"/>
    <mergeCell ref="BF3:BG3"/>
    <mergeCell ref="BH3:BI3"/>
    <mergeCell ref="BB6:BC6"/>
    <mergeCell ref="BD6:BE6"/>
    <mergeCell ref="BN36:BO36"/>
    <mergeCell ref="BP36:BQ36"/>
    <mergeCell ref="BR36:BS36"/>
    <mergeCell ref="BT36:BU36"/>
    <mergeCell ref="BF2:BI2"/>
    <mergeCell ref="BJ2:BO2"/>
    <mergeCell ref="BP2:BX2"/>
    <mergeCell ref="C3:I3"/>
    <mergeCell ref="J3:O3"/>
    <mergeCell ref="P3:U3"/>
    <mergeCell ref="V3:AA3"/>
    <mergeCell ref="AB3:AG3"/>
    <mergeCell ref="AX7:AY7"/>
    <mergeCell ref="AZ7:BA7"/>
    <mergeCell ref="BB7:BC7"/>
    <mergeCell ref="BD7:BE7"/>
    <mergeCell ref="AE4:AG4"/>
    <mergeCell ref="AH4:AJ4"/>
    <mergeCell ref="AK4:AM4"/>
    <mergeCell ref="AN4:AP4"/>
    <mergeCell ref="AQ4:AS4"/>
    <mergeCell ref="AT4:AV4"/>
    <mergeCell ref="J4:O7"/>
    <mergeCell ref="AP5:AQ5"/>
  </mergeCells>
  <phoneticPr fontId="2"/>
  <pageMargins left="0.70866141732283472" right="0.70866141732283472" top="0.74803149606299213" bottom="0.74803149606299213" header="0.31496062992125984" footer="0.31496062992125984"/>
  <pageSetup paperSize="9" scale="83" orientation="landscape" verticalDpi="0" r:id="rId1"/>
  <ignoredErrors>
    <ignoredError sqref="S4 V4:BE4 V8:BE8 AZ19:BE19 AZ16:BE16 AZ23:BE23 AZ20:BE20 AZ27:BE27 AZ31:BE31 AZ35:BE35 AZ24:BE24 AZ28:BE28 AZ32:BE32 AB15:BE15 AB12:BE12 V11:BE11 X9:Y9 AD9:AE9 AJ9:AK9 AP9:AQ9 AV9:AW9 BB9:BC9 AD13:AE13 AJ13:AK13 AP13:AQ13 AV13:AW13 BB13:BC13 BB17:BC17 BB21:BC21 BB25:BC25 BB29:BC29 AZ33:BE33 AZ34:BE34 X10:Y10 AJ10:AK10 AP10:AQ10 AD14:AE14 BB18:BC18 BB22:BC22 BB30:BC30 BB26:BC26 AP14:AQ14 AV22:AW22 AV18:AW18 AT30:AY30 AN26:AS26 AH22:AM22 AB18:AG18 AT29:AY29 AN25:AS25 AH21:AM21 AV25:AW25 AV21:AW21 AP21:AQ21 AV17:AW17 AP17:AQ17 AJ17:AK17 AB17:AG17 AT28:AY28 AN24:AY24 AB35:AY35 V31:AY31 V27:AY27 AH20:AY20 V23:AY23 AB16:AY16 V19:AY19 L18:M18 J22:AG22 J19:U19 J16:AA16 J26:AM26 J23:U23 J20:AG20 J30:AG30 J27:U27 J32:AY34 J31:U31 J36:AY36 J35:AA35 J24:AM24 J28:AS28 J17:AA17 J21:AG21 J25:AM25 J29:AS29 AV26:AW26 AD10:AE10 AP22:AQ22 AV14:AW14 M12 BB10:BC10 AJ14:AK14 BB14:BC14 AP18:AQ18 AV10:AW10 AJ18:AK18 P18:AA18 AI30:AK30 AM30:AS3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星取表U15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takoyaki</dc:creator>
  <cp:lastModifiedBy>m-gotoy</cp:lastModifiedBy>
  <cp:lastPrinted>2017-07-17T06:16:51Z</cp:lastPrinted>
  <dcterms:created xsi:type="dcterms:W3CDTF">2015-01-30T07:39:57Z</dcterms:created>
  <dcterms:modified xsi:type="dcterms:W3CDTF">2019-09-14T03:35:22Z</dcterms:modified>
</cp:coreProperties>
</file>