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ko\OneDrive\デスクトップ\"/>
    </mc:Choice>
  </mc:AlternateContent>
  <xr:revisionPtr revIDLastSave="2" documentId="13_ncr:1_{9B405388-8365-4E91-AEF4-FBAF4F97FE34}" xr6:coauthVersionLast="43" xr6:coauthVersionMax="43" xr10:uidLastSave="{71C8060C-4B22-4A1E-A935-9AA774CC825B}"/>
  <bookViews>
    <workbookView xWindow="-120" yWindow="-120" windowWidth="29040" windowHeight="15840" activeTab="2" xr2:uid="{00000000-000D-0000-FFFF-FFFF00000000}"/>
  </bookViews>
  <sheets>
    <sheet name="Aリーグ" sheetId="16" r:id="rId1"/>
    <sheet name="Ｂリーグ" sheetId="15" r:id="rId2"/>
    <sheet name="Ｃリーグ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14" l="1"/>
  <c r="P37" i="14" l="1"/>
  <c r="I37" i="14"/>
  <c r="P36" i="14"/>
  <c r="P35" i="14"/>
  <c r="I35" i="14"/>
  <c r="P34" i="14"/>
  <c r="I34" i="14"/>
  <c r="P33" i="14"/>
  <c r="I33" i="14"/>
  <c r="P28" i="14"/>
  <c r="I28" i="14"/>
  <c r="P27" i="14"/>
  <c r="I27" i="14"/>
  <c r="P26" i="14"/>
  <c r="I26" i="14"/>
  <c r="P25" i="14"/>
  <c r="I25" i="14"/>
  <c r="P24" i="14"/>
  <c r="I24" i="14"/>
  <c r="M7" i="14"/>
  <c r="J7" i="14"/>
  <c r="P37" i="15"/>
  <c r="I37" i="15"/>
  <c r="P36" i="15"/>
  <c r="P35" i="15"/>
  <c r="I35" i="15"/>
  <c r="P34" i="15"/>
  <c r="I34" i="15"/>
  <c r="P33" i="15"/>
  <c r="I33" i="15"/>
  <c r="P28" i="15"/>
  <c r="I28" i="15"/>
  <c r="P27" i="15"/>
  <c r="I27" i="15"/>
  <c r="P26" i="15"/>
  <c r="I26" i="15"/>
  <c r="P37" i="16"/>
  <c r="I37" i="16"/>
  <c r="P36" i="16"/>
  <c r="P35" i="16"/>
  <c r="I35" i="16"/>
  <c r="P28" i="16"/>
  <c r="I28" i="16"/>
  <c r="P27" i="16"/>
  <c r="I27" i="16"/>
  <c r="P26" i="16"/>
  <c r="I26" i="16"/>
  <c r="P25" i="15" l="1"/>
  <c r="I25" i="15"/>
  <c r="P24" i="15"/>
  <c r="I24" i="15"/>
  <c r="P34" i="16"/>
  <c r="I34" i="16"/>
  <c r="P33" i="16"/>
  <c r="I33" i="16"/>
  <c r="P25" i="16"/>
  <c r="I25" i="16"/>
  <c r="P24" i="16"/>
  <c r="I24" i="16"/>
  <c r="Z17" i="16"/>
  <c r="N17" i="16"/>
  <c r="K17" i="16"/>
  <c r="H17" i="16"/>
  <c r="T17" i="16" s="1"/>
  <c r="E17" i="16"/>
  <c r="R16" i="16"/>
  <c r="P16" i="16"/>
  <c r="Q15" i="16" s="1"/>
  <c r="Z15" i="16"/>
  <c r="K15" i="16"/>
  <c r="H15" i="16"/>
  <c r="E15" i="16"/>
  <c r="R14" i="16"/>
  <c r="P14" i="16"/>
  <c r="O14" i="16"/>
  <c r="M14" i="16"/>
  <c r="N13" i="16" s="1"/>
  <c r="Z13" i="16"/>
  <c r="Q13" i="16"/>
  <c r="H13" i="16"/>
  <c r="E13" i="16"/>
  <c r="R12" i="16"/>
  <c r="P12" i="16"/>
  <c r="O12" i="16"/>
  <c r="M12" i="16"/>
  <c r="N11" i="16" s="1"/>
  <c r="L12" i="16"/>
  <c r="J12" i="16"/>
  <c r="Z11" i="16"/>
  <c r="Q11" i="16"/>
  <c r="K11" i="16"/>
  <c r="E11" i="16"/>
  <c r="R10" i="16"/>
  <c r="P10" i="16"/>
  <c r="Q9" i="16" s="1"/>
  <c r="O10" i="16"/>
  <c r="M10" i="16"/>
  <c r="N9" i="16" s="1"/>
  <c r="L10" i="16"/>
  <c r="J10" i="16"/>
  <c r="K9" i="16" s="1"/>
  <c r="I10" i="16"/>
  <c r="G10" i="16"/>
  <c r="H9" i="16" s="1"/>
  <c r="Z9" i="16"/>
  <c r="P7" i="16"/>
  <c r="M7" i="16"/>
  <c r="J7" i="16"/>
  <c r="G7" i="16"/>
  <c r="D7" i="16"/>
  <c r="U17" i="16" l="1"/>
  <c r="U11" i="16"/>
  <c r="S15" i="16"/>
  <c r="W15" i="16" s="1"/>
  <c r="U9" i="16"/>
  <c r="T9" i="16"/>
  <c r="S9" i="16"/>
  <c r="T11" i="16"/>
  <c r="S13" i="16"/>
  <c r="T13" i="16"/>
  <c r="U13" i="16"/>
  <c r="T15" i="16"/>
  <c r="U15" i="16"/>
  <c r="S11" i="16"/>
  <c r="S17" i="16"/>
  <c r="V15" i="16" l="1"/>
  <c r="X15" i="16"/>
  <c r="Y15" i="16"/>
  <c r="Y9" i="16"/>
  <c r="X9" i="16"/>
  <c r="W9" i="16"/>
  <c r="V9" i="16"/>
  <c r="Y13" i="16"/>
  <c r="X13" i="16"/>
  <c r="W13" i="16"/>
  <c r="V13" i="16"/>
  <c r="V17" i="16"/>
  <c r="Y17" i="16"/>
  <c r="X17" i="16"/>
  <c r="W17" i="16"/>
  <c r="Y11" i="16"/>
  <c r="X11" i="16"/>
  <c r="W11" i="16"/>
  <c r="V11" i="16"/>
  <c r="Z17" i="15"/>
  <c r="N17" i="15"/>
  <c r="K17" i="15"/>
  <c r="H17" i="15"/>
  <c r="E17" i="15"/>
  <c r="R16" i="15"/>
  <c r="P16" i="15"/>
  <c r="Q15" i="15" s="1"/>
  <c r="Z15" i="15"/>
  <c r="K15" i="15"/>
  <c r="H15" i="15"/>
  <c r="E15" i="15"/>
  <c r="R14" i="15"/>
  <c r="P14" i="15"/>
  <c r="Q13" i="15" s="1"/>
  <c r="O14" i="15"/>
  <c r="M14" i="15"/>
  <c r="N13" i="15" s="1"/>
  <c r="Z13" i="15"/>
  <c r="H13" i="15"/>
  <c r="E13" i="15"/>
  <c r="R12" i="15"/>
  <c r="P12" i="15"/>
  <c r="Q11" i="15" s="1"/>
  <c r="O12" i="15"/>
  <c r="M12" i="15"/>
  <c r="N11" i="15" s="1"/>
  <c r="L12" i="15"/>
  <c r="J12" i="15"/>
  <c r="K11" i="15" s="1"/>
  <c r="Z11" i="15"/>
  <c r="E11" i="15"/>
  <c r="R10" i="15"/>
  <c r="P10" i="15"/>
  <c r="Q9" i="15" s="1"/>
  <c r="O10" i="15"/>
  <c r="M10" i="15"/>
  <c r="N9" i="15" s="1"/>
  <c r="L10" i="15"/>
  <c r="J10" i="15"/>
  <c r="K9" i="15" s="1"/>
  <c r="I10" i="15"/>
  <c r="G10" i="15"/>
  <c r="H9" i="15" s="1"/>
  <c r="Z9" i="15"/>
  <c r="P7" i="15"/>
  <c r="M7" i="15"/>
  <c r="J7" i="15"/>
  <c r="G7" i="15"/>
  <c r="D7" i="15"/>
  <c r="U17" i="15" l="1"/>
  <c r="T15" i="15"/>
  <c r="S17" i="15"/>
  <c r="V17" i="15" s="1"/>
  <c r="T13" i="15"/>
  <c r="U11" i="15"/>
  <c r="S11" i="15"/>
  <c r="T11" i="15"/>
  <c r="U9" i="15"/>
  <c r="T9" i="15"/>
  <c r="S9" i="15"/>
  <c r="U13" i="15"/>
  <c r="U15" i="15"/>
  <c r="T17" i="15"/>
  <c r="S13" i="15"/>
  <c r="S15" i="15"/>
  <c r="Y17" i="15" l="1"/>
  <c r="W17" i="15"/>
  <c r="X17" i="15"/>
  <c r="Y9" i="15"/>
  <c r="W9" i="15"/>
  <c r="X9" i="15"/>
  <c r="V9" i="15"/>
  <c r="X15" i="15"/>
  <c r="Y15" i="15"/>
  <c r="W15" i="15"/>
  <c r="V15" i="15"/>
  <c r="X13" i="15"/>
  <c r="Y13" i="15"/>
  <c r="W13" i="15"/>
  <c r="V13" i="15"/>
  <c r="V11" i="15"/>
  <c r="Y11" i="15"/>
  <c r="X11" i="15"/>
  <c r="W11" i="15"/>
  <c r="G7" i="14"/>
  <c r="M12" i="14" l="1"/>
  <c r="E11" i="14"/>
  <c r="E13" i="14"/>
  <c r="E15" i="14"/>
  <c r="E17" i="14"/>
  <c r="H13" i="14"/>
  <c r="N17" i="14" l="1"/>
  <c r="K17" i="14"/>
  <c r="H17" i="14"/>
  <c r="R16" i="14"/>
  <c r="P16" i="14"/>
  <c r="K15" i="14"/>
  <c r="H15" i="14"/>
  <c r="R14" i="14"/>
  <c r="P14" i="14"/>
  <c r="Q13" i="14" s="1"/>
  <c r="O14" i="14"/>
  <c r="M14" i="14"/>
  <c r="N13" i="14" s="1"/>
  <c r="R12" i="14"/>
  <c r="P12" i="14"/>
  <c r="O12" i="14"/>
  <c r="N11" i="14"/>
  <c r="L12" i="14"/>
  <c r="J12" i="14"/>
  <c r="R10" i="14"/>
  <c r="P10" i="14"/>
  <c r="Q9" i="14" s="1"/>
  <c r="O10" i="14"/>
  <c r="M10" i="14"/>
  <c r="N9" i="14" s="1"/>
  <c r="L10" i="14"/>
  <c r="J10" i="14"/>
  <c r="K9" i="14" s="1"/>
  <c r="I10" i="14"/>
  <c r="G10" i="14"/>
  <c r="D7" i="14"/>
  <c r="Q15" i="14" l="1"/>
  <c r="S15" i="14" s="1"/>
  <c r="S17" i="14"/>
  <c r="K11" i="14"/>
  <c r="Q11" i="14"/>
  <c r="H9" i="14"/>
  <c r="S9" i="14" s="1"/>
  <c r="U17" i="14"/>
  <c r="U13" i="14"/>
  <c r="S13" i="14"/>
  <c r="T13" i="14"/>
  <c r="T17" i="14"/>
  <c r="U11" i="14" l="1"/>
  <c r="U15" i="14"/>
  <c r="T11" i="14"/>
  <c r="T15" i="14"/>
  <c r="S11" i="14"/>
  <c r="W11" i="14" s="1"/>
  <c r="T9" i="14"/>
  <c r="V9" i="14" s="1"/>
  <c r="U9" i="14"/>
  <c r="W9" i="14"/>
  <c r="X13" i="14"/>
  <c r="W13" i="14"/>
  <c r="X17" i="14"/>
  <c r="W17" i="14"/>
  <c r="V17" i="14"/>
  <c r="X15" i="14"/>
  <c r="W15" i="14"/>
  <c r="V15" i="14"/>
  <c r="V13" i="14"/>
  <c r="X9" i="14"/>
  <c r="X11" i="14" l="1"/>
  <c r="V11" i="14"/>
  <c r="Y15" i="14"/>
  <c r="AA15" i="14" s="1"/>
  <c r="Y11" i="14"/>
  <c r="AA11" i="14" s="1"/>
  <c r="Y17" i="14"/>
  <c r="AA17" i="14" s="1"/>
  <c r="Y9" i="14"/>
  <c r="AA9" i="14" s="1"/>
  <c r="Z9" i="14" s="1"/>
  <c r="Y13" i="14"/>
  <c r="AA13" i="14" s="1"/>
  <c r="Z11" i="14" l="1"/>
  <c r="Z13" i="14"/>
  <c r="Z15" i="14"/>
  <c r="Z17" i="14"/>
</calcChain>
</file>

<file path=xl/sharedStrings.xml><?xml version="1.0" encoding="utf-8"?>
<sst xmlns="http://schemas.openxmlformats.org/spreadsheetml/2006/main" count="660" uniqueCount="103">
  <si>
    <t>勝</t>
    <rPh sb="0" eb="1">
      <t>カチ</t>
    </rPh>
    <phoneticPr fontId="2"/>
  </si>
  <si>
    <t>分</t>
    <rPh sb="0" eb="1">
      <t>ワ</t>
    </rPh>
    <phoneticPr fontId="2"/>
  </si>
  <si>
    <t>負</t>
    <rPh sb="0" eb="1">
      <t>フ</t>
    </rPh>
    <phoneticPr fontId="2"/>
  </si>
  <si>
    <t>勝点</t>
    <rPh sb="0" eb="1">
      <t>カチ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</si>
  <si>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</si>
  <si>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</si>
  <si>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得失</t>
    <rPh sb="0" eb="2">
      <t>トクシツ</t>
    </rPh>
    <phoneticPr fontId="2"/>
  </si>
  <si>
    <t>順位</t>
    <rPh sb="0" eb="2">
      <t>ジュンイ</t>
    </rPh>
    <phoneticPr fontId="2"/>
  </si>
  <si>
    <t>－</t>
    <phoneticPr fontId="2"/>
  </si>
  <si>
    <t>この色のセルに得点を入力すれば反映されます。</t>
    <rPh sb="2" eb="3">
      <t>イロ</t>
    </rPh>
    <rPh sb="7" eb="9">
      <t>トクテン</t>
    </rPh>
    <rPh sb="10" eb="12">
      <t>ニュウリョク</t>
    </rPh>
    <rPh sb="15" eb="17">
      <t>ハンエイ</t>
    </rPh>
    <phoneticPr fontId="2"/>
  </si>
  <si>
    <t>①</t>
    <phoneticPr fontId="10"/>
  </si>
  <si>
    <t>②</t>
    <phoneticPr fontId="10"/>
  </si>
  <si>
    <t>③</t>
    <phoneticPr fontId="10"/>
  </si>
  <si>
    <t>④</t>
    <phoneticPr fontId="10"/>
  </si>
  <si>
    <t>⑤</t>
    <phoneticPr fontId="10"/>
  </si>
  <si>
    <t>NO</t>
    <phoneticPr fontId="10"/>
  </si>
  <si>
    <t>試合時間</t>
    <rPh sb="0" eb="2">
      <t>シアイ</t>
    </rPh>
    <rPh sb="2" eb="4">
      <t>ジカン</t>
    </rPh>
    <phoneticPr fontId="10"/>
  </si>
  <si>
    <t>チーム</t>
    <phoneticPr fontId="10"/>
  </si>
  <si>
    <t>審判</t>
    <rPh sb="0" eb="2">
      <t>シンパン</t>
    </rPh>
    <phoneticPr fontId="10"/>
  </si>
  <si>
    <t>－</t>
    <phoneticPr fontId="10"/>
  </si>
  <si>
    <t>Ａ５位</t>
    <rPh sb="2" eb="3">
      <t>イ</t>
    </rPh>
    <phoneticPr fontId="10"/>
  </si>
  <si>
    <t>Ｂ５位</t>
    <rPh sb="2" eb="3">
      <t>イ</t>
    </rPh>
    <phoneticPr fontId="10"/>
  </si>
  <si>
    <t>Ａ４位</t>
    <rPh sb="2" eb="3">
      <t>イ</t>
    </rPh>
    <phoneticPr fontId="10"/>
  </si>
  <si>
    <t>⑥</t>
    <phoneticPr fontId="10"/>
  </si>
  <si>
    <t>９：００～１０：００</t>
    <phoneticPr fontId="10"/>
  </si>
  <si>
    <t>１０：１０～１１：１０</t>
    <phoneticPr fontId="10"/>
  </si>
  <si>
    <t>１１：２０～１２：２０</t>
    <phoneticPr fontId="10"/>
  </si>
  <si>
    <t>１２：３０～１３：３０</t>
    <phoneticPr fontId="10"/>
  </si>
  <si>
    <t>１３：４０～１４：４０</t>
    <phoneticPr fontId="10"/>
  </si>
  <si>
    <t>Ａ２位</t>
    <rPh sb="2" eb="3">
      <t>イ</t>
    </rPh>
    <phoneticPr fontId="10"/>
  </si>
  <si>
    <t>Ａ１位</t>
    <rPh sb="2" eb="3">
      <t>イ</t>
    </rPh>
    <phoneticPr fontId="10"/>
  </si>
  <si>
    <t>Ｂ１位</t>
    <rPh sb="2" eb="3">
      <t>イ</t>
    </rPh>
    <phoneticPr fontId="10"/>
  </si>
  <si>
    <t>１０：１０：１１：１０</t>
    <phoneticPr fontId="10"/>
  </si>
  <si>
    <t>当該チーム</t>
    <rPh sb="0" eb="2">
      <t>トウガイ</t>
    </rPh>
    <phoneticPr fontId="10"/>
  </si>
  <si>
    <t>Ｃリーグ</t>
    <phoneticPr fontId="2"/>
  </si>
  <si>
    <t>Ｂリーグ</t>
    <phoneticPr fontId="2"/>
  </si>
  <si>
    <t>白雲荘Ｇ</t>
    <rPh sb="0" eb="2">
      <t>ハクウン</t>
    </rPh>
    <rPh sb="2" eb="3">
      <t>ソウ</t>
    </rPh>
    <phoneticPr fontId="10"/>
  </si>
  <si>
    <t>中央公園グランド</t>
    <rPh sb="0" eb="2">
      <t>チュウオウ</t>
    </rPh>
    <rPh sb="2" eb="4">
      <t>コウエン</t>
    </rPh>
    <phoneticPr fontId="10"/>
  </si>
  <si>
    <t>多目的グランド</t>
    <rPh sb="0" eb="3">
      <t>タモクテキ</t>
    </rPh>
    <phoneticPr fontId="10"/>
  </si>
  <si>
    <t>多目的Ｇ　</t>
    <rPh sb="0" eb="3">
      <t>タモクテキ</t>
    </rPh>
    <phoneticPr fontId="10"/>
  </si>
  <si>
    <t>１３：４０～１４：４０</t>
    <phoneticPr fontId="2"/>
  </si>
  <si>
    <t>白雲荘グランド</t>
    <rPh sb="0" eb="2">
      <t>ハクウン</t>
    </rPh>
    <rPh sb="2" eb="3">
      <t>ソウ</t>
    </rPh>
    <phoneticPr fontId="10"/>
  </si>
  <si>
    <t>１４：５０～１５：５０</t>
    <phoneticPr fontId="2"/>
  </si>
  <si>
    <t>Aリーグ</t>
    <phoneticPr fontId="2"/>
  </si>
  <si>
    <t>SSS　A</t>
    <phoneticPr fontId="10"/>
  </si>
  <si>
    <t>NORTE</t>
    <phoneticPr fontId="10"/>
  </si>
  <si>
    <t>DENOVA　B</t>
    <phoneticPr fontId="10"/>
  </si>
  <si>
    <t>➆</t>
    <phoneticPr fontId="10"/>
  </si>
  <si>
    <t>SSS　A</t>
    <phoneticPr fontId="2"/>
  </si>
  <si>
    <t>SSS　B</t>
    <phoneticPr fontId="10"/>
  </si>
  <si>
    <t>DENOVA　A</t>
    <phoneticPr fontId="10"/>
  </si>
  <si>
    <t>C３位</t>
    <rPh sb="2" eb="3">
      <t>イ</t>
    </rPh>
    <phoneticPr fontId="10"/>
  </si>
  <si>
    <t>C１位</t>
    <rPh sb="2" eb="3">
      <t>イ</t>
    </rPh>
    <phoneticPr fontId="10"/>
  </si>
  <si>
    <t>⑧</t>
    <phoneticPr fontId="10"/>
  </si>
  <si>
    <t>➈</t>
    <phoneticPr fontId="10"/>
  </si>
  <si>
    <t>➉</t>
    <phoneticPr fontId="10"/>
  </si>
  <si>
    <t>⑪</t>
    <phoneticPr fontId="10"/>
  </si>
  <si>
    <t>⑫</t>
    <phoneticPr fontId="10"/>
  </si>
  <si>
    <t>⑬</t>
    <phoneticPr fontId="10"/>
  </si>
  <si>
    <t>⑭</t>
    <phoneticPr fontId="10"/>
  </si>
  <si>
    <t>⑮</t>
    <phoneticPr fontId="10"/>
  </si>
  <si>
    <t>⑯</t>
    <phoneticPr fontId="10"/>
  </si>
  <si>
    <t>⑰</t>
    <phoneticPr fontId="10"/>
  </si>
  <si>
    <t>⑱</t>
    <phoneticPr fontId="10"/>
  </si>
  <si>
    <t>LIV B</t>
    <phoneticPr fontId="10"/>
  </si>
  <si>
    <t>フィールズ　A</t>
    <phoneticPr fontId="10"/>
  </si>
  <si>
    <t>コンサドーレ室蘭</t>
    <rPh sb="6" eb="8">
      <t>ムロラン</t>
    </rPh>
    <phoneticPr fontId="2"/>
  </si>
  <si>
    <t>アプリーレ</t>
    <phoneticPr fontId="10"/>
  </si>
  <si>
    <t>２０１９年度　ISHIYA　CUP組み合わせ</t>
    <rPh sb="4" eb="6">
      <t>ネンド</t>
    </rPh>
    <rPh sb="17" eb="18">
      <t>ク</t>
    </rPh>
    <rPh sb="19" eb="20">
      <t>ア</t>
    </rPh>
    <phoneticPr fontId="2"/>
  </si>
  <si>
    <t>８月１日（木）</t>
    <rPh sb="1" eb="2">
      <t>ツキ</t>
    </rPh>
    <rPh sb="3" eb="4">
      <t>ヒ</t>
    </rPh>
    <rPh sb="5" eb="6">
      <t>キ</t>
    </rPh>
    <phoneticPr fontId="10"/>
  </si>
  <si>
    <t>８月２日（金）</t>
    <rPh sb="1" eb="2">
      <t>ツキ</t>
    </rPh>
    <rPh sb="3" eb="4">
      <t>ヒ</t>
    </rPh>
    <rPh sb="5" eb="6">
      <t>キン</t>
    </rPh>
    <phoneticPr fontId="10"/>
  </si>
  <si>
    <t>１０：００～１１：００</t>
    <phoneticPr fontId="10"/>
  </si>
  <si>
    <t>１１：１０～１２：１０</t>
    <phoneticPr fontId="10"/>
  </si>
  <si>
    <t>１２：２０～１３：２０</t>
    <phoneticPr fontId="10"/>
  </si>
  <si>
    <t>１３：３０～１４：３０</t>
    <phoneticPr fontId="10"/>
  </si>
  <si>
    <t>１４：４０～１５：４０</t>
    <phoneticPr fontId="10"/>
  </si>
  <si>
    <t>８月３日（土）　順位決定戦</t>
    <rPh sb="1" eb="2">
      <t>ツキ</t>
    </rPh>
    <rPh sb="3" eb="4">
      <t>ヒ</t>
    </rPh>
    <rPh sb="5" eb="6">
      <t>ツチ</t>
    </rPh>
    <rPh sb="8" eb="10">
      <t>ジュンイ</t>
    </rPh>
    <rPh sb="10" eb="13">
      <t>ケッテイセン</t>
    </rPh>
    <phoneticPr fontId="10"/>
  </si>
  <si>
    <t>フレンドリー</t>
    <phoneticPr fontId="2"/>
  </si>
  <si>
    <t>C5位</t>
    <rPh sb="2" eb="3">
      <t>イ</t>
    </rPh>
    <phoneticPr fontId="10"/>
  </si>
  <si>
    <t>B５位</t>
    <rPh sb="2" eb="3">
      <t>イ</t>
    </rPh>
    <phoneticPr fontId="2"/>
  </si>
  <si>
    <t>Ｂ４位</t>
    <rPh sb="2" eb="3">
      <t>イ</t>
    </rPh>
    <phoneticPr fontId="10"/>
  </si>
  <si>
    <t>B３位</t>
    <rPh sb="2" eb="3">
      <t>イ</t>
    </rPh>
    <phoneticPr fontId="10"/>
  </si>
  <si>
    <t>C４位</t>
    <rPh sb="2" eb="3">
      <t>イ</t>
    </rPh>
    <phoneticPr fontId="10"/>
  </si>
  <si>
    <t>B３位</t>
    <rPh sb="2" eb="3">
      <t>イ</t>
    </rPh>
    <phoneticPr fontId="2"/>
  </si>
  <si>
    <t>A３位</t>
    <rPh sb="2" eb="3">
      <t>イ</t>
    </rPh>
    <phoneticPr fontId="2"/>
  </si>
  <si>
    <t>Ｂ２位</t>
    <rPh sb="2" eb="3">
      <t>イ</t>
    </rPh>
    <phoneticPr fontId="10"/>
  </si>
  <si>
    <t>A１位</t>
    <rPh sb="2" eb="3">
      <t>イ</t>
    </rPh>
    <phoneticPr fontId="10"/>
  </si>
  <si>
    <t>C2位</t>
    <rPh sb="2" eb="3">
      <t>イ</t>
    </rPh>
    <phoneticPr fontId="2"/>
  </si>
  <si>
    <t>B１位</t>
    <rPh sb="2" eb="3">
      <t>イ</t>
    </rPh>
    <phoneticPr fontId="2"/>
  </si>
  <si>
    <t>C１位</t>
    <rPh sb="2" eb="3">
      <t>イ</t>
    </rPh>
    <phoneticPr fontId="2"/>
  </si>
  <si>
    <t>B２位</t>
    <rPh sb="2" eb="3">
      <t>イ</t>
    </rPh>
    <phoneticPr fontId="2"/>
  </si>
  <si>
    <t>C２位</t>
    <rPh sb="2" eb="3">
      <t>イ</t>
    </rPh>
    <phoneticPr fontId="2"/>
  </si>
  <si>
    <t>LIV　A　</t>
    <phoneticPr fontId="10"/>
  </si>
  <si>
    <t>フィブラ</t>
    <phoneticPr fontId="2"/>
  </si>
  <si>
    <t>石狩FC</t>
    <rPh sb="0" eb="2">
      <t>イシカリ</t>
    </rPh>
    <phoneticPr fontId="10"/>
  </si>
  <si>
    <t>フィールズ　B</t>
    <phoneticPr fontId="10"/>
  </si>
  <si>
    <t>ベアフット</t>
    <phoneticPr fontId="10"/>
  </si>
  <si>
    <t>C５位</t>
    <rPh sb="2" eb="3">
      <t>イ</t>
    </rPh>
    <phoneticPr fontId="10"/>
  </si>
  <si>
    <t>多目的G</t>
    <rPh sb="0" eb="3">
      <t>タモクテキ</t>
    </rPh>
    <phoneticPr fontId="10"/>
  </si>
  <si>
    <t>中央公園G</t>
    <rPh sb="0" eb="2">
      <t>チュウオウ</t>
    </rPh>
    <rPh sb="2" eb="4">
      <t>コウエン</t>
    </rPh>
    <phoneticPr fontId="10"/>
  </si>
  <si>
    <t>中央公園G</t>
    <rPh sb="0" eb="4">
      <t>チュウオウコウエン</t>
    </rPh>
    <phoneticPr fontId="10"/>
  </si>
  <si>
    <t>白雲荘G</t>
    <rPh sb="0" eb="2">
      <t>ハクウン</t>
    </rPh>
    <rPh sb="2" eb="3">
      <t>ソウ</t>
    </rPh>
    <phoneticPr fontId="10"/>
  </si>
  <si>
    <t>ESFORCO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</si>
</sst>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AR丸ゴシック体M"/>
      <family val="3"/>
      <charset val="128"/>
    </font>
    <font>
      <sz val="9"/>
      <color indexed="13"/>
      <name val="AR丸ゴシック体M"/>
      <family val="3"/>
      <charset val="128"/>
    </font>
    <font>
      <sz val="12"/>
      <name val="AR丸ゴシック体M"/>
      <family val="3"/>
      <charset val="128"/>
    </font>
    <font>
      <sz val="9"/>
      <color indexed="9"/>
      <name val="AR丸ゴシック体M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AR丸ゴシック体M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0" fontId="1" fillId="0" borderId="0">
      <alignment horizontal="center" vertical="center"/>
    </xf>
  </cellStyleXfs>
  <cellXfs count="159">
    <xf numFmtId="0" fontId="0" fillId="0" borderId="0" xfId="0"/>
    <xf numFmtId="0" fontId="5" fillId="0" borderId="1" xfId="1" applyFont="1" applyBorder="1" applyAlignment="1">
      <alignment horizontal="center" vertical="center" shrinkToFit="1"/>
    </xf>
    <xf numFmtId="0" fontId="5" fillId="0" borderId="0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 shrinkToFit="1"/>
    </xf>
    <xf numFmtId="0" fontId="5" fillId="0" borderId="3" xfId="1" applyFont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0" fontId="8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8" fillId="0" borderId="2" xfId="1" applyFont="1" applyFill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horizontal="center" vertical="center" shrinkToFit="1"/>
      <protection hidden="1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5" fillId="0" borderId="5" xfId="1" applyFont="1" applyFill="1" applyBorder="1" applyAlignment="1" applyProtection="1">
      <alignment horizontal="center" vertical="center"/>
      <protection hidden="1"/>
    </xf>
    <xf numFmtId="0" fontId="5" fillId="0" borderId="6" xfId="1" applyFont="1" applyFill="1" applyBorder="1" applyAlignment="1" applyProtection="1">
      <alignment horizontal="center" vertical="center"/>
      <protection hidden="1"/>
    </xf>
    <xf numFmtId="0" fontId="8" fillId="0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hidden="1"/>
    </xf>
    <xf numFmtId="0" fontId="4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center" shrinkToFit="1"/>
      <protection hidden="1"/>
    </xf>
    <xf numFmtId="0" fontId="6" fillId="0" borderId="0" xfId="1" applyFont="1" applyFill="1" applyBorder="1" applyAlignment="1" applyProtection="1">
      <alignment horizontal="center" vertical="center" shrinkToFit="1"/>
      <protection hidden="1"/>
    </xf>
    <xf numFmtId="0" fontId="9" fillId="0" borderId="50" xfId="0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9" fillId="3" borderId="52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3" fillId="0" borderId="14" xfId="1" applyFont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 applyProtection="1">
      <alignment horizontal="center" vertical="center" wrapText="1"/>
      <protection locked="0"/>
    </xf>
    <xf numFmtId="0" fontId="3" fillId="0" borderId="56" xfId="1" applyFont="1" applyBorder="1" applyAlignment="1" applyProtection="1">
      <alignment horizontal="center" vertical="center"/>
      <protection locked="0"/>
    </xf>
    <xf numFmtId="0" fontId="3" fillId="0" borderId="57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38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7" fillId="0" borderId="34" xfId="1" applyFont="1" applyFill="1" applyBorder="1" applyAlignment="1" applyProtection="1">
      <alignment horizontal="center" vertical="center"/>
      <protection hidden="1"/>
    </xf>
    <xf numFmtId="0" fontId="3" fillId="0" borderId="3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7" fillId="0" borderId="35" xfId="1" applyFont="1" applyBorder="1" applyAlignment="1" applyProtection="1">
      <alignment horizontal="center" vertical="center"/>
      <protection hidden="1"/>
    </xf>
    <xf numFmtId="0" fontId="7" fillId="0" borderId="33" xfId="1" applyFont="1" applyBorder="1" applyAlignment="1" applyProtection="1">
      <alignment horizontal="center" vertical="center"/>
      <protection hidden="1"/>
    </xf>
    <xf numFmtId="0" fontId="7" fillId="0" borderId="33" xfId="1" applyFont="1" applyFill="1" applyBorder="1" applyAlignment="1" applyProtection="1">
      <alignment horizontal="center" vertical="center"/>
      <protection hidden="1"/>
    </xf>
    <xf numFmtId="0" fontId="5" fillId="0" borderId="24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  <protection locked="0"/>
    </xf>
    <xf numFmtId="0" fontId="5" fillId="0" borderId="27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7" fillId="0" borderId="36" xfId="1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7" fillId="0" borderId="39" xfId="1" applyFont="1" applyBorder="1" applyAlignment="1" applyProtection="1">
      <alignment horizontal="center" vertical="center"/>
      <protection hidden="1"/>
    </xf>
    <xf numFmtId="0" fontId="7" fillId="0" borderId="40" xfId="1" applyFont="1" applyBorder="1" applyAlignment="1" applyProtection="1">
      <alignment horizontal="center" vertical="center"/>
      <protection hidden="1"/>
    </xf>
    <xf numFmtId="0" fontId="7" fillId="0" borderId="40" xfId="1" applyFont="1" applyFill="1" applyBorder="1" applyAlignment="1" applyProtection="1">
      <alignment horizontal="center" vertical="center"/>
      <protection hidden="1"/>
    </xf>
    <xf numFmtId="0" fontId="9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1" fillId="0" borderId="0" xfId="1" applyFont="1" applyBorder="1" applyAlignment="1" applyProtection="1">
      <alignment horizontal="center" vertical="center" shrinkToFit="1"/>
      <protection hidden="1"/>
    </xf>
    <xf numFmtId="0" fontId="3" fillId="0" borderId="13" xfId="1" applyFont="1" applyBorder="1" applyAlignment="1" applyProtection="1">
      <alignment horizontal="center" vertical="center" shrinkToFit="1"/>
      <protection locked="0"/>
    </xf>
    <xf numFmtId="0" fontId="3" fillId="0" borderId="14" xfId="1" applyFont="1" applyBorder="1" applyAlignment="1" applyProtection="1">
      <alignment horizontal="center" vertical="center" shrinkToFit="1"/>
      <protection locked="0"/>
    </xf>
    <xf numFmtId="0" fontId="3" fillId="0" borderId="15" xfId="1" applyFont="1" applyBorder="1" applyAlignment="1" applyProtection="1">
      <alignment horizontal="center" vertical="center" shrinkToFit="1"/>
      <protection locked="0"/>
    </xf>
    <xf numFmtId="0" fontId="3" fillId="0" borderId="16" xfId="1" applyFont="1" applyBorder="1" applyAlignment="1" applyProtection="1">
      <alignment horizontal="center" vertical="center" shrinkToFit="1"/>
      <protection locked="0"/>
    </xf>
    <xf numFmtId="0" fontId="3" fillId="0" borderId="8" xfId="1" applyFont="1" applyBorder="1" applyAlignment="1" applyProtection="1">
      <alignment horizontal="center" vertical="center" shrinkToFit="1"/>
      <protection locked="0"/>
    </xf>
    <xf numFmtId="0" fontId="3" fillId="0" borderId="17" xfId="1" applyFont="1" applyBorder="1" applyAlignment="1" applyProtection="1">
      <alignment horizontal="center" vertical="center" shrinkToFi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06年U-12修善寺会場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"/>
  <sheetViews>
    <sheetView workbookViewId="0">
      <selection sqref="A1:Z1"/>
    </sheetView>
  </sheetViews>
  <sheetFormatPr defaultRowHeight="13.5"/>
  <cols>
    <col min="1" max="26" width="5.625" customWidth="1"/>
  </cols>
  <sheetData>
    <row r="1" spans="1:26" ht="24">
      <c r="A1" s="51" t="s">
        <v>68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3.5" customHeight="1">
      <c r="A4" s="52" t="s">
        <v>43</v>
      </c>
      <c r="B4" s="52"/>
      <c r="C4" s="52"/>
      <c r="D4" s="52"/>
      <c r="E4" s="28"/>
      <c r="F4" s="28"/>
      <c r="G4" s="29"/>
      <c r="H4" s="53" t="s">
        <v>9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28"/>
      <c r="Z4" s="28"/>
    </row>
    <row r="5" spans="1:26">
      <c r="A5" s="52"/>
      <c r="B5" s="52"/>
      <c r="C5" s="52"/>
      <c r="D5" s="52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4.25" thickBo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3.5" customHeight="1">
      <c r="A7" s="55"/>
      <c r="B7" s="56"/>
      <c r="C7" s="57"/>
      <c r="D7" s="61" t="str">
        <f>A9</f>
        <v>SSS　A</v>
      </c>
      <c r="E7" s="62"/>
      <c r="F7" s="63"/>
      <c r="G7" s="61" t="str">
        <f>A11</f>
        <v>LIV B</v>
      </c>
      <c r="H7" s="62"/>
      <c r="I7" s="63"/>
      <c r="J7" s="61" t="str">
        <f>A13</f>
        <v>フィールズ　A</v>
      </c>
      <c r="K7" s="62"/>
      <c r="L7" s="63"/>
      <c r="M7" s="61" t="str">
        <f>A15</f>
        <v>コンサドーレ室蘭</v>
      </c>
      <c r="N7" s="62"/>
      <c r="O7" s="63"/>
      <c r="P7" s="61" t="str">
        <f>A17</f>
        <v>アプリーレ</v>
      </c>
      <c r="Q7" s="62"/>
      <c r="R7" s="62"/>
      <c r="S7" s="67" t="s">
        <v>0</v>
      </c>
      <c r="T7" s="71" t="s">
        <v>1</v>
      </c>
      <c r="U7" s="71" t="s">
        <v>2</v>
      </c>
      <c r="V7" s="71" t="s">
        <v>3</v>
      </c>
      <c r="W7" s="71" t="s">
        <v>4</v>
      </c>
      <c r="X7" s="71" t="s">
        <v>5</v>
      </c>
      <c r="Y7" s="71" t="s">
        <v>6</v>
      </c>
      <c r="Z7" s="69" t="s">
        <v>7</v>
      </c>
    </row>
    <row r="8" spans="1:26" ht="14.25" thickBot="1">
      <c r="A8" s="58"/>
      <c r="B8" s="59"/>
      <c r="C8" s="60"/>
      <c r="D8" s="64"/>
      <c r="E8" s="65"/>
      <c r="F8" s="66"/>
      <c r="G8" s="64"/>
      <c r="H8" s="65"/>
      <c r="I8" s="66"/>
      <c r="J8" s="64"/>
      <c r="K8" s="65"/>
      <c r="L8" s="66"/>
      <c r="M8" s="64"/>
      <c r="N8" s="65"/>
      <c r="O8" s="66"/>
      <c r="P8" s="64"/>
      <c r="Q8" s="65"/>
      <c r="R8" s="65"/>
      <c r="S8" s="68"/>
      <c r="T8" s="72"/>
      <c r="U8" s="72"/>
      <c r="V8" s="73"/>
      <c r="W8" s="73"/>
      <c r="X8" s="73"/>
      <c r="Y8" s="73"/>
      <c r="Z8" s="70"/>
    </row>
    <row r="9" spans="1:26" ht="13.5" customHeight="1">
      <c r="A9" s="55" t="s">
        <v>44</v>
      </c>
      <c r="B9" s="56"/>
      <c r="C9" s="57"/>
      <c r="D9" s="87"/>
      <c r="E9" s="88"/>
      <c r="F9" s="89"/>
      <c r="G9" s="1"/>
      <c r="H9" s="2" t="str">
        <f>IF(G10="","",IF(G10=I10,"△",IF(G10&gt;=I10,"○","●")))</f>
        <v/>
      </c>
      <c r="I9" s="3"/>
      <c r="J9" s="1"/>
      <c r="K9" s="2" t="str">
        <f>IF(J10="","",IF(J10=L10,"△",IF(J10&gt;=L10,"○","●")))</f>
        <v/>
      </c>
      <c r="L9" s="4"/>
      <c r="M9" s="5"/>
      <c r="N9" s="2" t="str">
        <f>IF(M10="","",IF(M10=O10,"△",IF(M10&gt;=O10,"○","●")))</f>
        <v/>
      </c>
      <c r="O9" s="4"/>
      <c r="P9" s="5"/>
      <c r="Q9" s="2" t="str">
        <f>IF(P10="","",IF(P10=R10,"△",IF(P10&gt;=R10,"○","●")))</f>
        <v/>
      </c>
      <c r="R9" s="34"/>
      <c r="S9" s="84" t="str">
        <f>IF(AND($H9="",$K9="",$N9="",$Q9=""),"",COUNTIF($D9:$Q9,"○"))</f>
        <v/>
      </c>
      <c r="T9" s="85" t="str">
        <f>IF(AND($H9="",$K9="",$N9="",$Q9=""),"",COUNTIF($D9:$Q9,"△"))</f>
        <v/>
      </c>
      <c r="U9" s="85" t="str">
        <f>IF(AND($H9="",$K9="",$N9="",$Q9=""),"",COUNTIF($D9:$Q9,"●"))</f>
        <v/>
      </c>
      <c r="V9" s="85" t="str">
        <f>IF(S9="","",(S9*3)+(T9*1))</f>
        <v/>
      </c>
      <c r="W9" s="85" t="str">
        <f>IF(S9="","",SUM(G10,J10,M10,P10))</f>
        <v/>
      </c>
      <c r="X9" s="85" t="str">
        <f>IF(S9="","",SUM(I10,L10,O10,R10))</f>
        <v/>
      </c>
      <c r="Y9" s="85" t="str">
        <f>IF(S9="","",W9-X9)</f>
        <v/>
      </c>
      <c r="Z9" s="74" t="str">
        <f>IF(AA9="","",RANK(AA9,$AA9:$AA18,0))</f>
        <v/>
      </c>
    </row>
    <row r="10" spans="1:26" ht="14.25" customHeight="1" thickBot="1">
      <c r="A10" s="75"/>
      <c r="B10" s="76"/>
      <c r="C10" s="77"/>
      <c r="D10" s="90"/>
      <c r="E10" s="91"/>
      <c r="F10" s="92"/>
      <c r="G10" s="6" t="str">
        <f>IF(F12="","",F12)</f>
        <v/>
      </c>
      <c r="H10" s="7" t="s">
        <v>8</v>
      </c>
      <c r="I10" s="8" t="str">
        <f>IF(D12="","",D12)</f>
        <v/>
      </c>
      <c r="J10" s="6" t="str">
        <f>IF(F14="","",F14)</f>
        <v/>
      </c>
      <c r="K10" s="7" t="s">
        <v>8</v>
      </c>
      <c r="L10" s="8" t="str">
        <f>IF(D14="","",D14)</f>
        <v/>
      </c>
      <c r="M10" s="6" t="str">
        <f>IF(F16="","",F16)</f>
        <v/>
      </c>
      <c r="N10" s="7" t="s">
        <v>8</v>
      </c>
      <c r="O10" s="8" t="str">
        <f>IF(D16="","",D16)</f>
        <v/>
      </c>
      <c r="P10" s="6" t="str">
        <f>IF(F18="","",F18)</f>
        <v/>
      </c>
      <c r="Q10" s="7" t="s">
        <v>8</v>
      </c>
      <c r="R10" s="7" t="str">
        <f>IF(D18="","",D18)</f>
        <v/>
      </c>
      <c r="S10" s="84"/>
      <c r="T10" s="85"/>
      <c r="U10" s="85"/>
      <c r="V10" s="85"/>
      <c r="W10" s="85"/>
      <c r="X10" s="85"/>
      <c r="Y10" s="85"/>
      <c r="Z10" s="74"/>
    </row>
    <row r="11" spans="1:26" ht="13.5" customHeight="1">
      <c r="A11" s="55" t="s">
        <v>64</v>
      </c>
      <c r="B11" s="56"/>
      <c r="C11" s="57"/>
      <c r="D11" s="9"/>
      <c r="E11" s="10" t="str">
        <f>IF(D12="","",IF(D12=F12,"△",IF(D12&gt;=F12,"○","●")))</f>
        <v/>
      </c>
      <c r="F11" s="11"/>
      <c r="G11" s="78"/>
      <c r="H11" s="79"/>
      <c r="I11" s="80"/>
      <c r="J11" s="5"/>
      <c r="K11" s="10" t="str">
        <f>IF(J12="","",IF(J12=L12,"△",IF(J12&gt;=L12,"○","●")))</f>
        <v/>
      </c>
      <c r="L11" s="12"/>
      <c r="M11" s="5"/>
      <c r="N11" s="10" t="str">
        <f>IF(M12="","",IF(M12=O12,"△",IF(M12&gt;=O12,"○","●")))</f>
        <v/>
      </c>
      <c r="O11" s="12"/>
      <c r="P11" s="5"/>
      <c r="Q11" s="10" t="str">
        <f>IF(P12="","",IF(P12=R12,"△",IF(P12&gt;=R12,"○","●")))</f>
        <v/>
      </c>
      <c r="R11" s="35"/>
      <c r="S11" s="84" t="str">
        <f t="shared" ref="S11" si="0">IF(AND($H11="",$K11="",$N11="",$Q11=""),"",COUNTIF($D11:$Q11,"○"))</f>
        <v/>
      </c>
      <c r="T11" s="85" t="str">
        <f t="shared" ref="T11" si="1">IF(AND($H11="",$K11="",$N11="",$Q11=""),"",COUNTIF($D11:$Q11,"△"))</f>
        <v/>
      </c>
      <c r="U11" s="85" t="str">
        <f t="shared" ref="U11" si="2">IF(AND($H11="",$K11="",$N11="",$Q11=""),"",COUNTIF($D11:$Q11,"●"))</f>
        <v/>
      </c>
      <c r="V11" s="86" t="str">
        <f>IF(S11="","",(S11*3)+(T11*1))</f>
        <v/>
      </c>
      <c r="W11" s="86" t="str">
        <f>IF(S11="","",SUM(D12,J12,M12,P12))</f>
        <v/>
      </c>
      <c r="X11" s="86" t="str">
        <f>IF(S11="","",SUM(F12,L12,O12,R12))</f>
        <v/>
      </c>
      <c r="Y11" s="86" t="str">
        <f>IF(S11="","",W11-X11)</f>
        <v/>
      </c>
      <c r="Z11" s="74" t="str">
        <f>IF(AA11="","",RANK(AA11,$AA9:$AA18,0))</f>
        <v/>
      </c>
    </row>
    <row r="12" spans="1:26" ht="14.25" customHeight="1" thickBot="1">
      <c r="A12" s="75"/>
      <c r="B12" s="76"/>
      <c r="C12" s="77"/>
      <c r="D12" s="13"/>
      <c r="E12" s="14" t="s">
        <v>8</v>
      </c>
      <c r="F12" s="15"/>
      <c r="G12" s="81"/>
      <c r="H12" s="82"/>
      <c r="I12" s="83"/>
      <c r="J12" s="16" t="str">
        <f>IF(I14="","",I14)</f>
        <v/>
      </c>
      <c r="K12" s="17" t="s">
        <v>8</v>
      </c>
      <c r="L12" s="18" t="str">
        <f>IF(G14="","",G14)</f>
        <v/>
      </c>
      <c r="M12" s="16" t="str">
        <f>IF(I16="","",I16)</f>
        <v/>
      </c>
      <c r="N12" s="17" t="s">
        <v>8</v>
      </c>
      <c r="O12" s="18" t="str">
        <f>IF(G16="","",G16)</f>
        <v/>
      </c>
      <c r="P12" s="16" t="str">
        <f>IF(I18="","",I18)</f>
        <v/>
      </c>
      <c r="Q12" s="17" t="s">
        <v>8</v>
      </c>
      <c r="R12" s="17" t="str">
        <f>IF(G18="","",G18)</f>
        <v/>
      </c>
      <c r="S12" s="84"/>
      <c r="T12" s="85"/>
      <c r="U12" s="85"/>
      <c r="V12" s="86"/>
      <c r="W12" s="86"/>
      <c r="X12" s="86"/>
      <c r="Y12" s="86"/>
      <c r="Z12" s="74"/>
    </row>
    <row r="13" spans="1:26" ht="13.5" customHeight="1">
      <c r="A13" s="93" t="s">
        <v>65</v>
      </c>
      <c r="B13" s="94"/>
      <c r="C13" s="95"/>
      <c r="D13" s="9"/>
      <c r="E13" s="10" t="str">
        <f>IF(D14="","",IF(D14=F14,"△",IF(D14&gt;=F14,"○","●")))</f>
        <v/>
      </c>
      <c r="F13" s="11"/>
      <c r="G13" s="10"/>
      <c r="H13" s="10" t="str">
        <f>IF(G14="","",IF(G14=I14,"△",IF(G14&gt;=I14,"○","●")))</f>
        <v/>
      </c>
      <c r="I13" s="11"/>
      <c r="J13" s="78"/>
      <c r="K13" s="79"/>
      <c r="L13" s="80"/>
      <c r="M13" s="5"/>
      <c r="N13" s="10" t="str">
        <f>IF(M14="","",IF(M14=O14,"△",IF(M14&gt;=O14,"○","●")))</f>
        <v/>
      </c>
      <c r="O13" s="12"/>
      <c r="P13" s="5"/>
      <c r="Q13" s="10" t="str">
        <f>IF(P14="","",IF(P14=R14,"△",IF(P14&gt;=R14,"○","●")))</f>
        <v/>
      </c>
      <c r="R13" s="35"/>
      <c r="S13" s="84" t="str">
        <f t="shared" ref="S13" si="3">IF(AND($H13="",$K13="",$N13="",$Q13=""),"",COUNTIF($D13:$Q13,"○"))</f>
        <v/>
      </c>
      <c r="T13" s="85" t="str">
        <f t="shared" ref="T13" si="4">IF(AND($H13="",$K13="",$N13="",$Q13=""),"",COUNTIF($D13:$Q13,"△"))</f>
        <v/>
      </c>
      <c r="U13" s="85" t="str">
        <f t="shared" ref="U13" si="5">IF(AND($H13="",$K13="",$N13="",$Q13=""),"",COUNTIF($D13:$Q13,"●"))</f>
        <v/>
      </c>
      <c r="V13" s="86" t="str">
        <f>IF(S13="","",(S13*3)+(T13*1))</f>
        <v/>
      </c>
      <c r="W13" s="86" t="str">
        <f>IF(S13="","",SUM(D14,A14,G14,M14,P14))</f>
        <v/>
      </c>
      <c r="X13" s="86" t="str">
        <f>IF(S13="","",SUM(I14,F14,O14,R14))</f>
        <v/>
      </c>
      <c r="Y13" s="86" t="str">
        <f>IF(S13="","",W13-X13)</f>
        <v/>
      </c>
      <c r="Z13" s="74" t="str">
        <f>IF(AA13="","",RANK(AA13,$AA9:$AA18,0))</f>
        <v/>
      </c>
    </row>
    <row r="14" spans="1:26" ht="14.25" customHeight="1" thickBot="1">
      <c r="A14" s="96"/>
      <c r="B14" s="97"/>
      <c r="C14" s="98"/>
      <c r="D14" s="13"/>
      <c r="E14" s="14" t="s">
        <v>8</v>
      </c>
      <c r="F14" s="15"/>
      <c r="G14" s="13"/>
      <c r="H14" s="14" t="s">
        <v>8</v>
      </c>
      <c r="I14" s="15"/>
      <c r="J14" s="81"/>
      <c r="K14" s="82"/>
      <c r="L14" s="83"/>
      <c r="M14" s="16" t="str">
        <f>IF(L16="","",L16)</f>
        <v/>
      </c>
      <c r="N14" s="17" t="s">
        <v>8</v>
      </c>
      <c r="O14" s="18" t="str">
        <f>IF(J16="","",J16)</f>
        <v/>
      </c>
      <c r="P14" s="16" t="str">
        <f>IF(L18="","",L18)</f>
        <v/>
      </c>
      <c r="Q14" s="17" t="s">
        <v>8</v>
      </c>
      <c r="R14" s="17" t="str">
        <f>IF(J18="","",J18)</f>
        <v/>
      </c>
      <c r="S14" s="84"/>
      <c r="T14" s="85"/>
      <c r="U14" s="85"/>
      <c r="V14" s="86"/>
      <c r="W14" s="86"/>
      <c r="X14" s="86"/>
      <c r="Y14" s="86"/>
      <c r="Z14" s="74"/>
    </row>
    <row r="15" spans="1:26" ht="13.5" customHeight="1">
      <c r="A15" s="93" t="s">
        <v>66</v>
      </c>
      <c r="B15" s="94"/>
      <c r="C15" s="95"/>
      <c r="D15" s="9"/>
      <c r="E15" s="10" t="str">
        <f>IF(D16="","",IF(D16=F16,"△",IF(D16&gt;=F16,"○","●")))</f>
        <v/>
      </c>
      <c r="F15" s="11"/>
      <c r="G15" s="10"/>
      <c r="H15" s="10" t="str">
        <f>IF(G16="","",IF(G16=I16,"△",IF(G16&gt;=I16,"○","●")))</f>
        <v/>
      </c>
      <c r="I15" s="11"/>
      <c r="J15" s="10"/>
      <c r="K15" s="10" t="str">
        <f>IF(J16="","",IF(J16=L16,"△",IF(J16&gt;=L16,"○","●")))</f>
        <v/>
      </c>
      <c r="L15" s="11"/>
      <c r="M15" s="78"/>
      <c r="N15" s="79"/>
      <c r="O15" s="80"/>
      <c r="P15" s="5"/>
      <c r="Q15" s="10" t="str">
        <f>IF(P16="","",IF(P16=R16,"△",IF(P16&gt;=R16,"○","●")))</f>
        <v/>
      </c>
      <c r="R15" s="35"/>
      <c r="S15" s="84" t="str">
        <f t="shared" ref="S15" si="6">IF(AND($H15="",$K15="",$N15="",$Q15=""),"",COUNTIF($D15:$Q15,"○"))</f>
        <v/>
      </c>
      <c r="T15" s="85" t="str">
        <f t="shared" ref="T15" si="7">IF(AND($H15="",$K15="",$N15="",$Q15=""),"",COUNTIF($D15:$Q15,"△"))</f>
        <v/>
      </c>
      <c r="U15" s="85" t="str">
        <f t="shared" ref="U15" si="8">IF(AND($H15="",$K15="",$N15="",$Q15=""),"",COUNTIF($D15:$Q15,"●"))</f>
        <v/>
      </c>
      <c r="V15" s="86" t="str">
        <f>IF(S15="","",(S15*3)+(T15*1))</f>
        <v/>
      </c>
      <c r="W15" s="86" t="str">
        <f>IF(S15="","",SUM(D16,J16,G16,P16))</f>
        <v/>
      </c>
      <c r="X15" s="86" t="str">
        <f>IF(S15="","",SUM(I16,F16,L16,R16))</f>
        <v/>
      </c>
      <c r="Y15" s="86" t="str">
        <f>IF(S15="","",W15-X15)</f>
        <v/>
      </c>
      <c r="Z15" s="74" t="str">
        <f>IF(AA15="","",RANK(AA15,$AA9:$AA18,0))</f>
        <v/>
      </c>
    </row>
    <row r="16" spans="1:26" ht="14.25" customHeight="1" thickBot="1">
      <c r="A16" s="96"/>
      <c r="B16" s="97"/>
      <c r="C16" s="98"/>
      <c r="D16" s="13"/>
      <c r="E16" s="14" t="s">
        <v>8</v>
      </c>
      <c r="F16" s="15"/>
      <c r="G16" s="13"/>
      <c r="H16" s="14" t="s">
        <v>8</v>
      </c>
      <c r="I16" s="15"/>
      <c r="J16" s="13"/>
      <c r="K16" s="14" t="s">
        <v>8</v>
      </c>
      <c r="L16" s="15"/>
      <c r="M16" s="81"/>
      <c r="N16" s="82"/>
      <c r="O16" s="83"/>
      <c r="P16" s="16" t="str">
        <f>IF(O18="","",O18)</f>
        <v/>
      </c>
      <c r="Q16" s="17" t="s">
        <v>8</v>
      </c>
      <c r="R16" s="17" t="str">
        <f>IF(M18="","",M18)</f>
        <v/>
      </c>
      <c r="S16" s="84"/>
      <c r="T16" s="85"/>
      <c r="U16" s="85"/>
      <c r="V16" s="86"/>
      <c r="W16" s="86"/>
      <c r="X16" s="86"/>
      <c r="Y16" s="86"/>
      <c r="Z16" s="74"/>
    </row>
    <row r="17" spans="1:26" ht="13.5" customHeight="1">
      <c r="A17" s="93" t="s">
        <v>67</v>
      </c>
      <c r="B17" s="94"/>
      <c r="C17" s="95"/>
      <c r="D17" s="24"/>
      <c r="E17" s="19" t="str">
        <f>IF(D18="","",IF(D18=F18,"△",IF(D18&gt;=F18,"○","●")))</f>
        <v/>
      </c>
      <c r="F17" s="20"/>
      <c r="G17" s="19"/>
      <c r="H17" s="19" t="str">
        <f>IF(G18="","",IF(G18=I18,"△",IF(G18&gt;=I18,"○","●")))</f>
        <v/>
      </c>
      <c r="I17" s="20"/>
      <c r="J17" s="19"/>
      <c r="K17" s="19" t="str">
        <f>IF(J18="","",IF(J18=L18,"△",IF(J18&gt;=L18,"○","●")))</f>
        <v/>
      </c>
      <c r="L17" s="20"/>
      <c r="M17" s="19"/>
      <c r="N17" s="19" t="str">
        <f>IF(M18="","",IF(M18=O18,"△",IF(M18&gt;=O18,"○","●")))</f>
        <v/>
      </c>
      <c r="O17" s="20"/>
      <c r="P17" s="78"/>
      <c r="Q17" s="79"/>
      <c r="R17" s="79"/>
      <c r="S17" s="84" t="str">
        <f>IF(AND($H17="",$K17="",$N17="",$Q17=""),"",COUNTIF($D17:$Q17,"○"))</f>
        <v/>
      </c>
      <c r="T17" s="85" t="str">
        <f t="shared" ref="T17" si="9">IF(AND($H17="",$K17="",$N17="",$Q17=""),"",COUNTIF($D17:$Q17,"△"))</f>
        <v/>
      </c>
      <c r="U17" s="85" t="str">
        <f t="shared" ref="U17" si="10">IF(AND($H17="",$K17="",$N17="",$Q17=""),"",COUNTIF($D17:$Q17,"●"))</f>
        <v/>
      </c>
      <c r="V17" s="86" t="str">
        <f>IF(S17="","",(S17*3)+(T17*1))</f>
        <v/>
      </c>
      <c r="W17" s="86" t="str">
        <f>IF(S17="","",SUM(J18,D18,G18,M18))</f>
        <v/>
      </c>
      <c r="X17" s="86" t="str">
        <f>IF(S17="","",SUM(L18,F18,I18,O18))</f>
        <v/>
      </c>
      <c r="Y17" s="86" t="str">
        <f>IF(S17="","",W17-X17)</f>
        <v/>
      </c>
      <c r="Z17" s="74" t="str">
        <f>IF(AA17="","",RANK(AA17,$AA9:$AA18,0))</f>
        <v/>
      </c>
    </row>
    <row r="18" spans="1:26" ht="14.25" customHeight="1" thickBot="1">
      <c r="A18" s="96"/>
      <c r="B18" s="97"/>
      <c r="C18" s="98"/>
      <c r="D18" s="21"/>
      <c r="E18" s="22" t="s">
        <v>8</v>
      </c>
      <c r="F18" s="23"/>
      <c r="G18" s="21"/>
      <c r="H18" s="22" t="s">
        <v>8</v>
      </c>
      <c r="I18" s="23"/>
      <c r="J18" s="21"/>
      <c r="K18" s="22" t="s">
        <v>8</v>
      </c>
      <c r="L18" s="23"/>
      <c r="M18" s="21"/>
      <c r="N18" s="22" t="s">
        <v>8</v>
      </c>
      <c r="O18" s="23"/>
      <c r="P18" s="110"/>
      <c r="Q18" s="111"/>
      <c r="R18" s="111"/>
      <c r="S18" s="112"/>
      <c r="T18" s="113"/>
      <c r="U18" s="113"/>
      <c r="V18" s="114"/>
      <c r="W18" s="114"/>
      <c r="X18" s="114"/>
      <c r="Y18" s="114"/>
      <c r="Z18" s="99"/>
    </row>
    <row r="19" spans="1:26" ht="14.25">
      <c r="A19" s="30"/>
      <c r="B19" s="30"/>
      <c r="C19" s="30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1"/>
      <c r="Q19" s="31"/>
      <c r="R19" s="31"/>
      <c r="S19" s="32"/>
      <c r="T19" s="32"/>
      <c r="U19" s="32"/>
      <c r="V19" s="33"/>
      <c r="W19" s="33"/>
      <c r="X19" s="33"/>
      <c r="Y19" s="33"/>
      <c r="Z19" s="33"/>
    </row>
    <row r="20" spans="1:26" ht="14.25">
      <c r="A20" s="30"/>
      <c r="B20" s="30"/>
      <c r="C20" s="30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1"/>
      <c r="Q20" s="31"/>
      <c r="R20" s="31"/>
      <c r="S20" s="32"/>
      <c r="T20" s="32"/>
      <c r="U20" s="32"/>
      <c r="V20" s="33"/>
      <c r="W20" s="33"/>
      <c r="X20" s="33"/>
      <c r="Y20" s="33"/>
      <c r="Z20" s="33"/>
    </row>
    <row r="21" spans="1:26" ht="14.25" thickBot="1">
      <c r="A21" s="100" t="s">
        <v>69</v>
      </c>
      <c r="B21" s="101"/>
      <c r="C21" s="101"/>
      <c r="D21" s="101"/>
      <c r="E21" s="101"/>
      <c r="F21" s="101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4.25" thickBot="1">
      <c r="A22" s="102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4"/>
    </row>
    <row r="23" spans="1:26">
      <c r="A23" s="105" t="s">
        <v>15</v>
      </c>
      <c r="B23" s="106"/>
      <c r="C23" s="105" t="s">
        <v>16</v>
      </c>
      <c r="D23" s="107"/>
      <c r="E23" s="107"/>
      <c r="F23" s="107"/>
      <c r="G23" s="107"/>
      <c r="H23" s="108"/>
      <c r="I23" s="109" t="s">
        <v>17</v>
      </c>
      <c r="J23" s="107"/>
      <c r="K23" s="107"/>
      <c r="L23" s="107"/>
      <c r="M23" s="107"/>
      <c r="N23" s="106"/>
      <c r="O23" s="36"/>
      <c r="P23" s="109" t="s">
        <v>17</v>
      </c>
      <c r="Q23" s="107"/>
      <c r="R23" s="107"/>
      <c r="S23" s="107"/>
      <c r="T23" s="107"/>
      <c r="U23" s="106"/>
      <c r="V23" s="105" t="s">
        <v>18</v>
      </c>
      <c r="W23" s="107"/>
      <c r="X23" s="107"/>
      <c r="Y23" s="107"/>
      <c r="Z23" s="108"/>
    </row>
    <row r="24" spans="1:26">
      <c r="A24" s="115" t="s">
        <v>10</v>
      </c>
      <c r="B24" s="116"/>
      <c r="C24" s="117" t="s">
        <v>71</v>
      </c>
      <c r="D24" s="118"/>
      <c r="E24" s="118"/>
      <c r="F24" s="118"/>
      <c r="G24" s="118"/>
      <c r="H24" s="119"/>
      <c r="I24" s="120" t="str">
        <f>A9</f>
        <v>SSS　A</v>
      </c>
      <c r="J24" s="118"/>
      <c r="K24" s="118"/>
      <c r="L24" s="118"/>
      <c r="M24" s="118"/>
      <c r="N24" s="116"/>
      <c r="O24" s="37" t="s">
        <v>19</v>
      </c>
      <c r="P24" s="120" t="str">
        <f>A11</f>
        <v>LIV B</v>
      </c>
      <c r="Q24" s="118"/>
      <c r="R24" s="118"/>
      <c r="S24" s="118"/>
      <c r="T24" s="118"/>
      <c r="U24" s="116"/>
      <c r="V24" s="117" t="s">
        <v>33</v>
      </c>
      <c r="W24" s="118"/>
      <c r="X24" s="118"/>
      <c r="Y24" s="118"/>
      <c r="Z24" s="119"/>
    </row>
    <row r="25" spans="1:26">
      <c r="A25" s="115" t="s">
        <v>11</v>
      </c>
      <c r="B25" s="116"/>
      <c r="C25" s="117" t="s">
        <v>72</v>
      </c>
      <c r="D25" s="118"/>
      <c r="E25" s="118"/>
      <c r="F25" s="118"/>
      <c r="G25" s="118"/>
      <c r="H25" s="119"/>
      <c r="I25" s="120" t="str">
        <f>A13</f>
        <v>フィールズ　A</v>
      </c>
      <c r="J25" s="118"/>
      <c r="K25" s="118"/>
      <c r="L25" s="118"/>
      <c r="M25" s="118"/>
      <c r="N25" s="116"/>
      <c r="O25" s="37" t="s">
        <v>19</v>
      </c>
      <c r="P25" s="120" t="str">
        <f>A15</f>
        <v>コンサドーレ室蘭</v>
      </c>
      <c r="Q25" s="118"/>
      <c r="R25" s="118"/>
      <c r="S25" s="118"/>
      <c r="T25" s="118"/>
      <c r="U25" s="116"/>
      <c r="V25" s="117" t="s">
        <v>33</v>
      </c>
      <c r="W25" s="118"/>
      <c r="X25" s="118"/>
      <c r="Y25" s="118"/>
      <c r="Z25" s="119"/>
    </row>
    <row r="26" spans="1:26">
      <c r="A26" s="115" t="s">
        <v>12</v>
      </c>
      <c r="B26" s="116"/>
      <c r="C26" s="117" t="s">
        <v>73</v>
      </c>
      <c r="D26" s="118"/>
      <c r="E26" s="118"/>
      <c r="F26" s="118"/>
      <c r="G26" s="118"/>
      <c r="H26" s="119"/>
      <c r="I26" s="121" t="str">
        <f>A9</f>
        <v>SSS　A</v>
      </c>
      <c r="J26" s="122"/>
      <c r="K26" s="122"/>
      <c r="L26" s="122"/>
      <c r="M26" s="122"/>
      <c r="N26" s="123"/>
      <c r="O26" s="45" t="s">
        <v>19</v>
      </c>
      <c r="P26" s="121" t="str">
        <f>A17</f>
        <v>アプリーレ</v>
      </c>
      <c r="Q26" s="122"/>
      <c r="R26" s="122"/>
      <c r="S26" s="122"/>
      <c r="T26" s="122"/>
      <c r="U26" s="123"/>
      <c r="V26" s="117" t="s">
        <v>33</v>
      </c>
      <c r="W26" s="118"/>
      <c r="X26" s="118"/>
      <c r="Y26" s="118"/>
      <c r="Z26" s="119"/>
    </row>
    <row r="27" spans="1:26">
      <c r="A27" s="131" t="s">
        <v>13</v>
      </c>
      <c r="B27" s="132"/>
      <c r="C27" s="117" t="s">
        <v>74</v>
      </c>
      <c r="D27" s="118"/>
      <c r="E27" s="118"/>
      <c r="F27" s="118"/>
      <c r="G27" s="118"/>
      <c r="H27" s="119"/>
      <c r="I27" s="133" t="str">
        <f>A11</f>
        <v>LIV B</v>
      </c>
      <c r="J27" s="118"/>
      <c r="K27" s="118"/>
      <c r="L27" s="118"/>
      <c r="M27" s="118"/>
      <c r="N27" s="116"/>
      <c r="O27" s="37" t="s">
        <v>19</v>
      </c>
      <c r="P27" s="133" t="str">
        <f>A13</f>
        <v>フィールズ　A</v>
      </c>
      <c r="Q27" s="118"/>
      <c r="R27" s="118"/>
      <c r="S27" s="118"/>
      <c r="T27" s="118"/>
      <c r="U27" s="116"/>
      <c r="V27" s="117" t="s">
        <v>33</v>
      </c>
      <c r="W27" s="118"/>
      <c r="X27" s="118"/>
      <c r="Y27" s="118"/>
      <c r="Z27" s="119"/>
    </row>
    <row r="28" spans="1:26" ht="14.25" thickBot="1">
      <c r="A28" s="124" t="s">
        <v>14</v>
      </c>
      <c r="B28" s="125"/>
      <c r="C28" s="126" t="s">
        <v>75</v>
      </c>
      <c r="D28" s="127"/>
      <c r="E28" s="127"/>
      <c r="F28" s="127"/>
      <c r="G28" s="127"/>
      <c r="H28" s="128"/>
      <c r="I28" s="129" t="str">
        <f>A15</f>
        <v>コンサドーレ室蘭</v>
      </c>
      <c r="J28" s="127"/>
      <c r="K28" s="127"/>
      <c r="L28" s="127"/>
      <c r="M28" s="127"/>
      <c r="N28" s="130"/>
      <c r="O28" s="38" t="s">
        <v>19</v>
      </c>
      <c r="P28" s="129" t="str">
        <f>A17</f>
        <v>アプリーレ</v>
      </c>
      <c r="Q28" s="127"/>
      <c r="R28" s="127"/>
      <c r="S28" s="127"/>
      <c r="T28" s="127"/>
      <c r="U28" s="130"/>
      <c r="V28" s="126" t="s">
        <v>33</v>
      </c>
      <c r="W28" s="127"/>
      <c r="X28" s="127"/>
      <c r="Y28" s="127"/>
      <c r="Z28" s="128"/>
    </row>
    <row r="29" spans="1:26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4.25" thickBot="1">
      <c r="A30" s="100" t="s">
        <v>70</v>
      </c>
      <c r="B30" s="100"/>
      <c r="C30" s="100"/>
      <c r="D30" s="100"/>
      <c r="E30" s="100"/>
      <c r="F30" s="100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4.25" thickBot="1">
      <c r="A31" s="102" t="s">
        <v>38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4"/>
    </row>
    <row r="32" spans="1:26">
      <c r="A32" s="105" t="s">
        <v>15</v>
      </c>
      <c r="B32" s="106"/>
      <c r="C32" s="105" t="s">
        <v>16</v>
      </c>
      <c r="D32" s="107"/>
      <c r="E32" s="107"/>
      <c r="F32" s="107"/>
      <c r="G32" s="107"/>
      <c r="H32" s="108"/>
      <c r="I32" s="109" t="s">
        <v>17</v>
      </c>
      <c r="J32" s="107"/>
      <c r="K32" s="107"/>
      <c r="L32" s="107"/>
      <c r="M32" s="107"/>
      <c r="N32" s="106"/>
      <c r="O32" s="36"/>
      <c r="P32" s="109" t="s">
        <v>17</v>
      </c>
      <c r="Q32" s="107"/>
      <c r="R32" s="107"/>
      <c r="S32" s="107"/>
      <c r="T32" s="107"/>
      <c r="U32" s="106"/>
      <c r="V32" s="105" t="s">
        <v>18</v>
      </c>
      <c r="W32" s="107"/>
      <c r="X32" s="107"/>
      <c r="Y32" s="107"/>
      <c r="Z32" s="108"/>
    </row>
    <row r="33" spans="1:26">
      <c r="A33" s="115" t="s">
        <v>10</v>
      </c>
      <c r="B33" s="116"/>
      <c r="C33" s="117" t="s">
        <v>24</v>
      </c>
      <c r="D33" s="118"/>
      <c r="E33" s="118"/>
      <c r="F33" s="118"/>
      <c r="G33" s="118"/>
      <c r="H33" s="119"/>
      <c r="I33" s="120" t="str">
        <f>A9</f>
        <v>SSS　A</v>
      </c>
      <c r="J33" s="118"/>
      <c r="K33" s="118"/>
      <c r="L33" s="118"/>
      <c r="M33" s="118"/>
      <c r="N33" s="116"/>
      <c r="O33" s="37" t="s">
        <v>19</v>
      </c>
      <c r="P33" s="120" t="str">
        <f>A13</f>
        <v>フィールズ　A</v>
      </c>
      <c r="Q33" s="118"/>
      <c r="R33" s="118"/>
      <c r="S33" s="118"/>
      <c r="T33" s="118"/>
      <c r="U33" s="116"/>
      <c r="V33" s="117" t="s">
        <v>33</v>
      </c>
      <c r="W33" s="118"/>
      <c r="X33" s="118"/>
      <c r="Y33" s="118"/>
      <c r="Z33" s="119"/>
    </row>
    <row r="34" spans="1:26">
      <c r="A34" s="115" t="s">
        <v>11</v>
      </c>
      <c r="B34" s="116"/>
      <c r="C34" s="117" t="s">
        <v>32</v>
      </c>
      <c r="D34" s="118"/>
      <c r="E34" s="118"/>
      <c r="F34" s="118"/>
      <c r="G34" s="118"/>
      <c r="H34" s="119"/>
      <c r="I34" s="120" t="str">
        <f>A11</f>
        <v>LIV B</v>
      </c>
      <c r="J34" s="118"/>
      <c r="K34" s="118"/>
      <c r="L34" s="118"/>
      <c r="M34" s="118"/>
      <c r="N34" s="116"/>
      <c r="O34" s="37" t="s">
        <v>19</v>
      </c>
      <c r="P34" s="120" t="str">
        <f>A15</f>
        <v>コンサドーレ室蘭</v>
      </c>
      <c r="Q34" s="118"/>
      <c r="R34" s="118"/>
      <c r="S34" s="118"/>
      <c r="T34" s="118"/>
      <c r="U34" s="116"/>
      <c r="V34" s="117" t="s">
        <v>33</v>
      </c>
      <c r="W34" s="118"/>
      <c r="X34" s="118"/>
      <c r="Y34" s="118"/>
      <c r="Z34" s="119"/>
    </row>
    <row r="35" spans="1:26">
      <c r="A35" s="115" t="s">
        <v>12</v>
      </c>
      <c r="B35" s="116"/>
      <c r="C35" s="117" t="s">
        <v>26</v>
      </c>
      <c r="D35" s="118"/>
      <c r="E35" s="118"/>
      <c r="F35" s="118"/>
      <c r="G35" s="118"/>
      <c r="H35" s="119"/>
      <c r="I35" s="121" t="str">
        <f>A13</f>
        <v>フィールズ　A</v>
      </c>
      <c r="J35" s="122"/>
      <c r="K35" s="122"/>
      <c r="L35" s="122"/>
      <c r="M35" s="122"/>
      <c r="N35" s="123"/>
      <c r="O35" s="45" t="s">
        <v>19</v>
      </c>
      <c r="P35" s="121" t="str">
        <f>A17</f>
        <v>アプリーレ</v>
      </c>
      <c r="Q35" s="122"/>
      <c r="R35" s="122"/>
      <c r="S35" s="122"/>
      <c r="T35" s="122"/>
      <c r="U35" s="123"/>
      <c r="V35" s="117" t="s">
        <v>33</v>
      </c>
      <c r="W35" s="118"/>
      <c r="X35" s="118"/>
      <c r="Y35" s="118"/>
      <c r="Z35" s="119"/>
    </row>
    <row r="36" spans="1:26">
      <c r="A36" s="131" t="s">
        <v>13</v>
      </c>
      <c r="B36" s="132"/>
      <c r="C36" s="117" t="s">
        <v>27</v>
      </c>
      <c r="D36" s="118"/>
      <c r="E36" s="118"/>
      <c r="F36" s="118"/>
      <c r="G36" s="118"/>
      <c r="H36" s="119"/>
      <c r="I36" s="133" t="s">
        <v>48</v>
      </c>
      <c r="J36" s="118"/>
      <c r="K36" s="118"/>
      <c r="L36" s="118"/>
      <c r="M36" s="118"/>
      <c r="N36" s="116"/>
      <c r="O36" s="37" t="s">
        <v>19</v>
      </c>
      <c r="P36" s="133" t="str">
        <f>A15</f>
        <v>コンサドーレ室蘭</v>
      </c>
      <c r="Q36" s="118"/>
      <c r="R36" s="118"/>
      <c r="S36" s="118"/>
      <c r="T36" s="118"/>
      <c r="U36" s="116"/>
      <c r="V36" s="117" t="s">
        <v>33</v>
      </c>
      <c r="W36" s="118"/>
      <c r="X36" s="118"/>
      <c r="Y36" s="118"/>
      <c r="Z36" s="119"/>
    </row>
    <row r="37" spans="1:26" ht="14.25" thickBot="1">
      <c r="A37" s="124" t="s">
        <v>14</v>
      </c>
      <c r="B37" s="125"/>
      <c r="C37" s="126" t="s">
        <v>28</v>
      </c>
      <c r="D37" s="127"/>
      <c r="E37" s="127"/>
      <c r="F37" s="127"/>
      <c r="G37" s="127"/>
      <c r="H37" s="128"/>
      <c r="I37" s="134" t="str">
        <f>A11</f>
        <v>LIV B</v>
      </c>
      <c r="J37" s="135"/>
      <c r="K37" s="135"/>
      <c r="L37" s="135"/>
      <c r="M37" s="135"/>
      <c r="N37" s="136"/>
      <c r="O37" s="46" t="s">
        <v>19</v>
      </c>
      <c r="P37" s="134" t="str">
        <f>A17</f>
        <v>アプリーレ</v>
      </c>
      <c r="Q37" s="135"/>
      <c r="R37" s="135"/>
      <c r="S37" s="135"/>
      <c r="T37" s="135"/>
      <c r="U37" s="136"/>
      <c r="V37" s="126" t="s">
        <v>33</v>
      </c>
      <c r="W37" s="127"/>
      <c r="X37" s="127"/>
      <c r="Y37" s="127"/>
      <c r="Z37" s="128"/>
    </row>
    <row r="38" spans="1:26">
      <c r="A38" s="40"/>
      <c r="B38" s="40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3"/>
      <c r="P38" s="42"/>
      <c r="Q38" s="42"/>
      <c r="R38" s="42"/>
      <c r="S38" s="42"/>
      <c r="T38" s="42"/>
      <c r="U38" s="42"/>
      <c r="V38" s="41"/>
      <c r="W38" s="42"/>
      <c r="X38" s="42"/>
      <c r="Y38" s="42"/>
      <c r="Z38" s="42"/>
    </row>
    <row r="39" spans="1:26" ht="14.25" thickBo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4.25" thickBot="1">
      <c r="A41" s="100" t="s">
        <v>76</v>
      </c>
      <c r="B41" s="100"/>
      <c r="C41" s="100"/>
      <c r="D41" s="100"/>
      <c r="E41" s="100"/>
      <c r="F41" s="100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4.25" thickBot="1">
      <c r="A42" s="102" t="s">
        <v>39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4"/>
    </row>
    <row r="43" spans="1:26">
      <c r="A43" s="105" t="s">
        <v>15</v>
      </c>
      <c r="B43" s="106"/>
      <c r="C43" s="105" t="s">
        <v>16</v>
      </c>
      <c r="D43" s="107"/>
      <c r="E43" s="107"/>
      <c r="F43" s="107"/>
      <c r="G43" s="107"/>
      <c r="H43" s="108"/>
      <c r="I43" s="109" t="s">
        <v>17</v>
      </c>
      <c r="J43" s="107"/>
      <c r="K43" s="107"/>
      <c r="L43" s="107"/>
      <c r="M43" s="107"/>
      <c r="N43" s="106"/>
      <c r="O43" s="36"/>
      <c r="P43" s="109" t="s">
        <v>17</v>
      </c>
      <c r="Q43" s="107"/>
      <c r="R43" s="107"/>
      <c r="S43" s="107"/>
      <c r="T43" s="107"/>
      <c r="U43" s="106"/>
      <c r="V43" s="105" t="s">
        <v>18</v>
      </c>
      <c r="W43" s="107"/>
      <c r="X43" s="107"/>
      <c r="Y43" s="107"/>
      <c r="Z43" s="108"/>
    </row>
    <row r="44" spans="1:26">
      <c r="A44" s="115" t="s">
        <v>10</v>
      </c>
      <c r="B44" s="116"/>
      <c r="C44" s="117" t="s">
        <v>24</v>
      </c>
      <c r="D44" s="118"/>
      <c r="E44" s="118"/>
      <c r="F44" s="118"/>
      <c r="G44" s="118"/>
      <c r="H44" s="119"/>
      <c r="I44" s="133" t="s">
        <v>77</v>
      </c>
      <c r="J44" s="118"/>
      <c r="K44" s="118"/>
      <c r="L44" s="118"/>
      <c r="M44" s="118"/>
      <c r="N44" s="116"/>
      <c r="O44" s="37" t="s">
        <v>19</v>
      </c>
      <c r="P44" s="133" t="s">
        <v>77</v>
      </c>
      <c r="Q44" s="118"/>
      <c r="R44" s="118"/>
      <c r="S44" s="118"/>
      <c r="T44" s="118"/>
      <c r="U44" s="116"/>
      <c r="V44" s="117" t="s">
        <v>33</v>
      </c>
      <c r="W44" s="118"/>
      <c r="X44" s="118"/>
      <c r="Y44" s="118"/>
      <c r="Z44" s="119"/>
    </row>
    <row r="45" spans="1:26">
      <c r="A45" s="115" t="s">
        <v>11</v>
      </c>
      <c r="B45" s="116"/>
      <c r="C45" s="117" t="s">
        <v>25</v>
      </c>
      <c r="D45" s="118"/>
      <c r="E45" s="118"/>
      <c r="F45" s="118"/>
      <c r="G45" s="118"/>
      <c r="H45" s="119"/>
      <c r="I45" s="133" t="s">
        <v>20</v>
      </c>
      <c r="J45" s="118"/>
      <c r="K45" s="118"/>
      <c r="L45" s="118"/>
      <c r="M45" s="118"/>
      <c r="N45" s="116"/>
      <c r="O45" s="37" t="s">
        <v>19</v>
      </c>
      <c r="P45" s="133" t="s">
        <v>21</v>
      </c>
      <c r="Q45" s="118"/>
      <c r="R45" s="118"/>
      <c r="S45" s="118"/>
      <c r="T45" s="118"/>
      <c r="U45" s="116"/>
      <c r="V45" s="117" t="s">
        <v>33</v>
      </c>
      <c r="W45" s="118"/>
      <c r="X45" s="118"/>
      <c r="Y45" s="118"/>
      <c r="Z45" s="119"/>
    </row>
    <row r="46" spans="1:26">
      <c r="A46" s="115" t="s">
        <v>12</v>
      </c>
      <c r="B46" s="116"/>
      <c r="C46" s="117" t="s">
        <v>26</v>
      </c>
      <c r="D46" s="118"/>
      <c r="E46" s="118"/>
      <c r="F46" s="118"/>
      <c r="G46" s="118"/>
      <c r="H46" s="119"/>
      <c r="I46" s="133" t="s">
        <v>20</v>
      </c>
      <c r="J46" s="118"/>
      <c r="K46" s="118"/>
      <c r="L46" s="118"/>
      <c r="M46" s="118"/>
      <c r="N46" s="116"/>
      <c r="O46" s="37" t="s">
        <v>19</v>
      </c>
      <c r="P46" s="133" t="s">
        <v>78</v>
      </c>
      <c r="Q46" s="118"/>
      <c r="R46" s="118"/>
      <c r="S46" s="118"/>
      <c r="T46" s="118"/>
      <c r="U46" s="116"/>
      <c r="V46" s="117" t="s">
        <v>33</v>
      </c>
      <c r="W46" s="118"/>
      <c r="X46" s="118"/>
      <c r="Y46" s="118"/>
      <c r="Z46" s="119"/>
    </row>
    <row r="47" spans="1:26">
      <c r="A47" s="131" t="s">
        <v>13</v>
      </c>
      <c r="B47" s="132"/>
      <c r="C47" s="117" t="s">
        <v>27</v>
      </c>
      <c r="D47" s="118"/>
      <c r="E47" s="118"/>
      <c r="F47" s="118"/>
      <c r="G47" s="118"/>
      <c r="H47" s="119"/>
      <c r="I47" s="133" t="s">
        <v>79</v>
      </c>
      <c r="J47" s="118"/>
      <c r="K47" s="118"/>
      <c r="L47" s="118"/>
      <c r="M47" s="118"/>
      <c r="N47" s="116"/>
      <c r="O47" s="37" t="s">
        <v>19</v>
      </c>
      <c r="P47" s="133" t="s">
        <v>78</v>
      </c>
      <c r="Q47" s="118"/>
      <c r="R47" s="118"/>
      <c r="S47" s="118"/>
      <c r="T47" s="118"/>
      <c r="U47" s="116"/>
      <c r="V47" s="117" t="s">
        <v>33</v>
      </c>
      <c r="W47" s="118"/>
      <c r="X47" s="118"/>
      <c r="Y47" s="118"/>
      <c r="Z47" s="119"/>
    </row>
    <row r="48" spans="1:26">
      <c r="A48" s="139" t="s">
        <v>14</v>
      </c>
      <c r="B48" s="140"/>
      <c r="C48" s="141" t="s">
        <v>40</v>
      </c>
      <c r="D48" s="142"/>
      <c r="E48" s="142"/>
      <c r="F48" s="142"/>
      <c r="G48" s="142"/>
      <c r="H48" s="140"/>
      <c r="I48" s="133" t="s">
        <v>77</v>
      </c>
      <c r="J48" s="118"/>
      <c r="K48" s="118"/>
      <c r="L48" s="118"/>
      <c r="M48" s="118"/>
      <c r="N48" s="116"/>
      <c r="O48" s="37" t="s">
        <v>19</v>
      </c>
      <c r="P48" s="133" t="s">
        <v>77</v>
      </c>
      <c r="Q48" s="118"/>
      <c r="R48" s="118"/>
      <c r="S48" s="118"/>
      <c r="T48" s="118"/>
      <c r="U48" s="116"/>
      <c r="V48" s="117" t="s">
        <v>33</v>
      </c>
      <c r="W48" s="118"/>
      <c r="X48" s="118"/>
      <c r="Y48" s="118"/>
      <c r="Z48" s="119"/>
    </row>
    <row r="49" spans="1:26" ht="14.25" thickBot="1">
      <c r="A49" s="137" t="s">
        <v>23</v>
      </c>
      <c r="B49" s="125"/>
      <c r="C49" s="126" t="s">
        <v>42</v>
      </c>
      <c r="D49" s="127"/>
      <c r="E49" s="127"/>
      <c r="F49" s="127"/>
      <c r="G49" s="127"/>
      <c r="H49" s="128"/>
      <c r="I49" s="129" t="s">
        <v>77</v>
      </c>
      <c r="J49" s="127"/>
      <c r="K49" s="127"/>
      <c r="L49" s="127"/>
      <c r="M49" s="127"/>
      <c r="N49" s="130"/>
      <c r="O49" s="38" t="s">
        <v>19</v>
      </c>
      <c r="P49" s="129" t="s">
        <v>77</v>
      </c>
      <c r="Q49" s="127"/>
      <c r="R49" s="127"/>
      <c r="S49" s="127"/>
      <c r="T49" s="127"/>
      <c r="U49" s="130"/>
      <c r="V49" s="126" t="s">
        <v>33</v>
      </c>
      <c r="W49" s="127"/>
      <c r="X49" s="127"/>
      <c r="Y49" s="127"/>
      <c r="Z49" s="128"/>
    </row>
    <row r="50" spans="1:26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4.25" thickBot="1">
      <c r="A51" s="100" t="s">
        <v>76</v>
      </c>
      <c r="B51" s="100"/>
      <c r="C51" s="100"/>
      <c r="D51" s="100"/>
      <c r="E51" s="100"/>
      <c r="F51" s="100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4.25" thickBot="1">
      <c r="A52" s="102" t="s">
        <v>37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4"/>
    </row>
    <row r="53" spans="1:26">
      <c r="A53" s="105" t="s">
        <v>15</v>
      </c>
      <c r="B53" s="106"/>
      <c r="C53" s="105" t="s">
        <v>16</v>
      </c>
      <c r="D53" s="107"/>
      <c r="E53" s="107"/>
      <c r="F53" s="107"/>
      <c r="G53" s="107"/>
      <c r="H53" s="108"/>
      <c r="I53" s="109" t="s">
        <v>17</v>
      </c>
      <c r="J53" s="107"/>
      <c r="K53" s="107"/>
      <c r="L53" s="107"/>
      <c r="M53" s="107"/>
      <c r="N53" s="106"/>
      <c r="O53" s="36"/>
      <c r="P53" s="109" t="s">
        <v>17</v>
      </c>
      <c r="Q53" s="107"/>
      <c r="R53" s="107"/>
      <c r="S53" s="107"/>
      <c r="T53" s="107"/>
      <c r="U53" s="106"/>
      <c r="V53" s="105" t="s">
        <v>18</v>
      </c>
      <c r="W53" s="107"/>
      <c r="X53" s="107"/>
      <c r="Y53" s="107"/>
      <c r="Z53" s="108"/>
    </row>
    <row r="54" spans="1:26">
      <c r="A54" s="117" t="s">
        <v>47</v>
      </c>
      <c r="B54" s="116"/>
      <c r="C54" s="117" t="s">
        <v>24</v>
      </c>
      <c r="D54" s="118"/>
      <c r="E54" s="118"/>
      <c r="F54" s="118"/>
      <c r="G54" s="118"/>
      <c r="H54" s="119"/>
      <c r="I54" s="133" t="s">
        <v>22</v>
      </c>
      <c r="J54" s="118"/>
      <c r="K54" s="118"/>
      <c r="L54" s="118"/>
      <c r="M54" s="118"/>
      <c r="N54" s="116"/>
      <c r="O54" s="37" t="s">
        <v>19</v>
      </c>
      <c r="P54" s="133" t="s">
        <v>80</v>
      </c>
      <c r="Q54" s="118"/>
      <c r="R54" s="118"/>
      <c r="S54" s="118"/>
      <c r="T54" s="118"/>
      <c r="U54" s="116"/>
      <c r="V54" s="117" t="s">
        <v>33</v>
      </c>
      <c r="W54" s="118"/>
      <c r="X54" s="118"/>
      <c r="Y54" s="118"/>
      <c r="Z54" s="119"/>
    </row>
    <row r="55" spans="1:26">
      <c r="A55" s="117" t="s">
        <v>53</v>
      </c>
      <c r="B55" s="116"/>
      <c r="C55" s="117" t="s">
        <v>25</v>
      </c>
      <c r="D55" s="118"/>
      <c r="E55" s="118"/>
      <c r="F55" s="118"/>
      <c r="G55" s="118"/>
      <c r="H55" s="119"/>
      <c r="I55" s="133" t="s">
        <v>81</v>
      </c>
      <c r="J55" s="118"/>
      <c r="K55" s="118"/>
      <c r="L55" s="118"/>
      <c r="M55" s="118"/>
      <c r="N55" s="116"/>
      <c r="O55" s="37" t="s">
        <v>19</v>
      </c>
      <c r="P55" s="133" t="s">
        <v>51</v>
      </c>
      <c r="Q55" s="118"/>
      <c r="R55" s="118"/>
      <c r="S55" s="118"/>
      <c r="T55" s="118"/>
      <c r="U55" s="116"/>
      <c r="V55" s="117" t="s">
        <v>33</v>
      </c>
      <c r="W55" s="118"/>
      <c r="X55" s="118"/>
      <c r="Y55" s="118"/>
      <c r="Z55" s="119"/>
    </row>
    <row r="56" spans="1:26">
      <c r="A56" s="117" t="s">
        <v>54</v>
      </c>
      <c r="B56" s="116"/>
      <c r="C56" s="117" t="s">
        <v>26</v>
      </c>
      <c r="D56" s="118"/>
      <c r="E56" s="118"/>
      <c r="F56" s="118"/>
      <c r="G56" s="118"/>
      <c r="H56" s="119"/>
      <c r="I56" s="133" t="s">
        <v>22</v>
      </c>
      <c r="J56" s="118"/>
      <c r="K56" s="118"/>
      <c r="L56" s="118"/>
      <c r="M56" s="118"/>
      <c r="N56" s="116"/>
      <c r="O56" s="37" t="s">
        <v>19</v>
      </c>
      <c r="P56" s="133" t="s">
        <v>82</v>
      </c>
      <c r="Q56" s="118"/>
      <c r="R56" s="118"/>
      <c r="S56" s="118"/>
      <c r="T56" s="118"/>
      <c r="U56" s="116"/>
      <c r="V56" s="117" t="s">
        <v>33</v>
      </c>
      <c r="W56" s="118"/>
      <c r="X56" s="118"/>
      <c r="Y56" s="118"/>
      <c r="Z56" s="119"/>
    </row>
    <row r="57" spans="1:26">
      <c r="A57" s="138" t="s">
        <v>55</v>
      </c>
      <c r="B57" s="132"/>
      <c r="C57" s="117" t="s">
        <v>27</v>
      </c>
      <c r="D57" s="118"/>
      <c r="E57" s="118"/>
      <c r="F57" s="118"/>
      <c r="G57" s="118"/>
      <c r="H57" s="119"/>
      <c r="I57" s="133" t="s">
        <v>84</v>
      </c>
      <c r="J57" s="118"/>
      <c r="K57" s="118"/>
      <c r="L57" s="118"/>
      <c r="M57" s="118"/>
      <c r="N57" s="116"/>
      <c r="O57" s="37" t="s">
        <v>19</v>
      </c>
      <c r="P57" s="133" t="s">
        <v>51</v>
      </c>
      <c r="Q57" s="118"/>
      <c r="R57" s="118"/>
      <c r="S57" s="118"/>
      <c r="T57" s="118"/>
      <c r="U57" s="116"/>
      <c r="V57" s="141" t="s">
        <v>33</v>
      </c>
      <c r="W57" s="148"/>
      <c r="X57" s="148"/>
      <c r="Y57" s="148"/>
      <c r="Z57" s="149"/>
    </row>
    <row r="58" spans="1:26">
      <c r="A58" s="139" t="s">
        <v>56</v>
      </c>
      <c r="B58" s="140"/>
      <c r="C58" s="141" t="s">
        <v>40</v>
      </c>
      <c r="D58" s="142"/>
      <c r="E58" s="142"/>
      <c r="F58" s="142"/>
      <c r="G58" s="142"/>
      <c r="H58" s="140"/>
      <c r="I58" s="141" t="s">
        <v>22</v>
      </c>
      <c r="J58" s="142"/>
      <c r="K58" s="142"/>
      <c r="L58" s="142"/>
      <c r="M58" s="142"/>
      <c r="N58" s="140"/>
      <c r="O58" s="37" t="s">
        <v>19</v>
      </c>
      <c r="P58" s="141" t="s">
        <v>80</v>
      </c>
      <c r="Q58" s="142"/>
      <c r="R58" s="142"/>
      <c r="S58" s="142"/>
      <c r="T58" s="142"/>
      <c r="U58" s="140"/>
      <c r="V58" s="141" t="s">
        <v>33</v>
      </c>
      <c r="W58" s="148"/>
      <c r="X58" s="148"/>
      <c r="Y58" s="148"/>
      <c r="Z58" s="149"/>
    </row>
    <row r="59" spans="1:26" ht="14.25" thickBot="1">
      <c r="A59" s="137" t="s">
        <v>57</v>
      </c>
      <c r="B59" s="125"/>
      <c r="C59" s="126" t="s">
        <v>42</v>
      </c>
      <c r="D59" s="127"/>
      <c r="E59" s="127"/>
      <c r="F59" s="127"/>
      <c r="G59" s="127"/>
      <c r="H59" s="128"/>
      <c r="I59" s="129" t="s">
        <v>84</v>
      </c>
      <c r="J59" s="127"/>
      <c r="K59" s="127"/>
      <c r="L59" s="127"/>
      <c r="M59" s="127"/>
      <c r="N59" s="130"/>
      <c r="O59" s="38" t="s">
        <v>19</v>
      </c>
      <c r="P59" s="129" t="s">
        <v>83</v>
      </c>
      <c r="Q59" s="127"/>
      <c r="R59" s="127"/>
      <c r="S59" s="127"/>
      <c r="T59" s="127"/>
      <c r="U59" s="130"/>
      <c r="V59" s="126" t="s">
        <v>33</v>
      </c>
      <c r="W59" s="127"/>
      <c r="X59" s="127"/>
      <c r="Y59" s="127"/>
      <c r="Z59" s="128"/>
    </row>
    <row r="60" spans="1:26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4.25" thickBot="1">
      <c r="A61" s="100" t="s">
        <v>76</v>
      </c>
      <c r="B61" s="100"/>
      <c r="C61" s="100"/>
      <c r="D61" s="100"/>
      <c r="E61" s="100"/>
      <c r="F61" s="100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4.25" thickBot="1">
      <c r="A62" s="102" t="s">
        <v>41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4"/>
    </row>
    <row r="63" spans="1:26">
      <c r="A63" s="105" t="s">
        <v>15</v>
      </c>
      <c r="B63" s="106"/>
      <c r="C63" s="105" t="s">
        <v>16</v>
      </c>
      <c r="D63" s="107"/>
      <c r="E63" s="107"/>
      <c r="F63" s="107"/>
      <c r="G63" s="107"/>
      <c r="H63" s="108"/>
      <c r="I63" s="109" t="s">
        <v>17</v>
      </c>
      <c r="J63" s="107"/>
      <c r="K63" s="107"/>
      <c r="L63" s="107"/>
      <c r="M63" s="107"/>
      <c r="N63" s="106"/>
      <c r="O63" s="36"/>
      <c r="P63" s="109" t="s">
        <v>17</v>
      </c>
      <c r="Q63" s="107"/>
      <c r="R63" s="107"/>
      <c r="S63" s="107"/>
      <c r="T63" s="107"/>
      <c r="U63" s="106"/>
      <c r="V63" s="105" t="s">
        <v>18</v>
      </c>
      <c r="W63" s="107"/>
      <c r="X63" s="107"/>
      <c r="Y63" s="107"/>
      <c r="Z63" s="108"/>
    </row>
    <row r="64" spans="1:26">
      <c r="A64" s="117" t="s">
        <v>58</v>
      </c>
      <c r="B64" s="116"/>
      <c r="C64" s="117" t="s">
        <v>24</v>
      </c>
      <c r="D64" s="118"/>
      <c r="E64" s="118"/>
      <c r="F64" s="118"/>
      <c r="G64" s="118"/>
      <c r="H64" s="119"/>
      <c r="I64" s="133" t="s">
        <v>30</v>
      </c>
      <c r="J64" s="118"/>
      <c r="K64" s="118"/>
      <c r="L64" s="118"/>
      <c r="M64" s="118"/>
      <c r="N64" s="116"/>
      <c r="O64" s="37" t="s">
        <v>19</v>
      </c>
      <c r="P64" s="133" t="s">
        <v>31</v>
      </c>
      <c r="Q64" s="118"/>
      <c r="R64" s="118"/>
      <c r="S64" s="118"/>
      <c r="T64" s="118"/>
      <c r="U64" s="116"/>
      <c r="V64" s="117" t="s">
        <v>33</v>
      </c>
      <c r="W64" s="118"/>
      <c r="X64" s="118"/>
      <c r="Y64" s="118"/>
      <c r="Z64" s="119"/>
    </row>
    <row r="65" spans="1:26">
      <c r="A65" s="117" t="s">
        <v>59</v>
      </c>
      <c r="B65" s="116"/>
      <c r="C65" s="117" t="s">
        <v>25</v>
      </c>
      <c r="D65" s="118"/>
      <c r="E65" s="118"/>
      <c r="F65" s="118"/>
      <c r="G65" s="118"/>
      <c r="H65" s="119"/>
      <c r="I65" s="133" t="s">
        <v>29</v>
      </c>
      <c r="J65" s="118"/>
      <c r="K65" s="118"/>
      <c r="L65" s="118"/>
      <c r="M65" s="118"/>
      <c r="N65" s="116"/>
      <c r="O65" s="37" t="s">
        <v>19</v>
      </c>
      <c r="P65" s="133" t="s">
        <v>85</v>
      </c>
      <c r="Q65" s="118"/>
      <c r="R65" s="118"/>
      <c r="S65" s="118"/>
      <c r="T65" s="118"/>
      <c r="U65" s="116"/>
      <c r="V65" s="117" t="s">
        <v>33</v>
      </c>
      <c r="W65" s="118"/>
      <c r="X65" s="118"/>
      <c r="Y65" s="118"/>
      <c r="Z65" s="119"/>
    </row>
    <row r="66" spans="1:26">
      <c r="A66" s="117" t="s">
        <v>60</v>
      </c>
      <c r="B66" s="116"/>
      <c r="C66" s="117" t="s">
        <v>26</v>
      </c>
      <c r="D66" s="118"/>
      <c r="E66" s="118"/>
      <c r="F66" s="118"/>
      <c r="G66" s="118"/>
      <c r="H66" s="119"/>
      <c r="I66" s="133" t="s">
        <v>86</v>
      </c>
      <c r="J66" s="118"/>
      <c r="K66" s="118"/>
      <c r="L66" s="118"/>
      <c r="M66" s="118"/>
      <c r="N66" s="116"/>
      <c r="O66" s="37" t="s">
        <v>19</v>
      </c>
      <c r="P66" s="133" t="s">
        <v>52</v>
      </c>
      <c r="Q66" s="118"/>
      <c r="R66" s="118"/>
      <c r="S66" s="118"/>
      <c r="T66" s="118"/>
      <c r="U66" s="116"/>
      <c r="V66" s="117" t="s">
        <v>33</v>
      </c>
      <c r="W66" s="118"/>
      <c r="X66" s="118"/>
      <c r="Y66" s="118"/>
      <c r="Z66" s="119"/>
    </row>
    <row r="67" spans="1:26">
      <c r="A67" s="138" t="s">
        <v>61</v>
      </c>
      <c r="B67" s="132"/>
      <c r="C67" s="117" t="s">
        <v>27</v>
      </c>
      <c r="D67" s="118"/>
      <c r="E67" s="118"/>
      <c r="F67" s="118"/>
      <c r="G67" s="118"/>
      <c r="H67" s="119"/>
      <c r="I67" s="133" t="s">
        <v>29</v>
      </c>
      <c r="J67" s="118"/>
      <c r="K67" s="118"/>
      <c r="L67" s="118"/>
      <c r="M67" s="118"/>
      <c r="N67" s="116"/>
      <c r="O67" s="37" t="s">
        <v>19</v>
      </c>
      <c r="P67" s="133" t="s">
        <v>87</v>
      </c>
      <c r="Q67" s="118"/>
      <c r="R67" s="118"/>
      <c r="S67" s="118"/>
      <c r="T67" s="118"/>
      <c r="U67" s="116"/>
      <c r="V67" s="117" t="s">
        <v>33</v>
      </c>
      <c r="W67" s="118"/>
      <c r="X67" s="118"/>
      <c r="Y67" s="118"/>
      <c r="Z67" s="119"/>
    </row>
    <row r="68" spans="1:26">
      <c r="A68" s="139" t="s">
        <v>62</v>
      </c>
      <c r="B68" s="140"/>
      <c r="C68" s="141" t="s">
        <v>40</v>
      </c>
      <c r="D68" s="142"/>
      <c r="E68" s="142"/>
      <c r="F68" s="142"/>
      <c r="G68" s="142"/>
      <c r="H68" s="140"/>
      <c r="I68" s="141" t="s">
        <v>88</v>
      </c>
      <c r="J68" s="142"/>
      <c r="K68" s="142"/>
      <c r="L68" s="142"/>
      <c r="M68" s="142"/>
      <c r="N68" s="140"/>
      <c r="O68" s="37" t="s">
        <v>19</v>
      </c>
      <c r="P68" s="141" t="s">
        <v>89</v>
      </c>
      <c r="Q68" s="142"/>
      <c r="R68" s="142"/>
      <c r="S68" s="142"/>
      <c r="T68" s="142"/>
      <c r="U68" s="140"/>
      <c r="V68" s="117" t="s">
        <v>33</v>
      </c>
      <c r="W68" s="118"/>
      <c r="X68" s="118"/>
      <c r="Y68" s="118"/>
      <c r="Z68" s="119"/>
    </row>
    <row r="69" spans="1:26" ht="14.25" thickBot="1">
      <c r="A69" s="137" t="s">
        <v>63</v>
      </c>
      <c r="B69" s="125"/>
      <c r="C69" s="126" t="s">
        <v>42</v>
      </c>
      <c r="D69" s="127"/>
      <c r="E69" s="127"/>
      <c r="F69" s="127"/>
      <c r="G69" s="127"/>
      <c r="H69" s="128"/>
      <c r="I69" s="129" t="s">
        <v>90</v>
      </c>
      <c r="J69" s="127"/>
      <c r="K69" s="127"/>
      <c r="L69" s="127"/>
      <c r="M69" s="127"/>
      <c r="N69" s="130"/>
      <c r="O69" s="38" t="s">
        <v>19</v>
      </c>
      <c r="P69" s="129" t="s">
        <v>91</v>
      </c>
      <c r="Q69" s="127"/>
      <c r="R69" s="127"/>
      <c r="S69" s="127"/>
      <c r="T69" s="127"/>
      <c r="U69" s="130"/>
      <c r="V69" s="126" t="s">
        <v>33</v>
      </c>
      <c r="W69" s="127"/>
      <c r="X69" s="127"/>
      <c r="Y69" s="127"/>
      <c r="Z69" s="128"/>
    </row>
    <row r="70" spans="1:26">
      <c r="A70" s="143"/>
      <c r="B70" s="144"/>
      <c r="C70" s="145"/>
      <c r="D70" s="144"/>
      <c r="E70" s="144"/>
      <c r="F70" s="144"/>
      <c r="G70" s="144"/>
      <c r="H70" s="144"/>
      <c r="I70" s="145"/>
      <c r="J70" s="144"/>
      <c r="K70" s="144"/>
      <c r="L70" s="144"/>
      <c r="M70" s="144"/>
      <c r="N70" s="144"/>
      <c r="O70" s="43"/>
      <c r="P70" s="145"/>
      <c r="Q70" s="144"/>
      <c r="R70" s="144"/>
      <c r="S70" s="144"/>
      <c r="T70" s="144"/>
      <c r="U70" s="144"/>
      <c r="V70" s="146"/>
      <c r="W70" s="146"/>
      <c r="X70" s="146"/>
      <c r="Y70" s="146"/>
      <c r="Z70" s="146"/>
    </row>
    <row r="71" spans="1:26">
      <c r="A71" s="143"/>
      <c r="B71" s="147"/>
      <c r="C71" s="145"/>
      <c r="D71" s="146"/>
      <c r="E71" s="146"/>
      <c r="F71" s="146"/>
      <c r="G71" s="146"/>
      <c r="H71" s="146"/>
      <c r="I71" s="145"/>
      <c r="J71" s="146"/>
      <c r="K71" s="146"/>
      <c r="L71" s="146"/>
      <c r="M71" s="146"/>
      <c r="N71" s="146"/>
      <c r="O71" s="43"/>
      <c r="P71" s="145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</sheetData>
  <mergeCells count="252">
    <mergeCell ref="A47:B47"/>
    <mergeCell ref="C47:H47"/>
    <mergeCell ref="I47:N47"/>
    <mergeCell ref="P47:U47"/>
    <mergeCell ref="V47:Z47"/>
    <mergeCell ref="A48:B48"/>
    <mergeCell ref="C48:H48"/>
    <mergeCell ref="I48:N48"/>
    <mergeCell ref="P48:U48"/>
    <mergeCell ref="V48:Z48"/>
    <mergeCell ref="A61:F61"/>
    <mergeCell ref="A62:Z62"/>
    <mergeCell ref="A63:B63"/>
    <mergeCell ref="C63:H63"/>
    <mergeCell ref="I63:N63"/>
    <mergeCell ref="P63:U63"/>
    <mergeCell ref="V63:Z63"/>
    <mergeCell ref="A30:F30"/>
    <mergeCell ref="A31:Z31"/>
    <mergeCell ref="A32:B32"/>
    <mergeCell ref="C32:H32"/>
    <mergeCell ref="I32:N32"/>
    <mergeCell ref="P32:U32"/>
    <mergeCell ref="V32:Z32"/>
    <mergeCell ref="A57:B57"/>
    <mergeCell ref="C57:H57"/>
    <mergeCell ref="I57:N57"/>
    <mergeCell ref="P57:U57"/>
    <mergeCell ref="V57:Z57"/>
    <mergeCell ref="A58:B58"/>
    <mergeCell ref="C58:H58"/>
    <mergeCell ref="I58:N58"/>
    <mergeCell ref="P58:U58"/>
    <mergeCell ref="V58:Z58"/>
    <mergeCell ref="A70:B70"/>
    <mergeCell ref="C70:H70"/>
    <mergeCell ref="I70:N70"/>
    <mergeCell ref="P70:U70"/>
    <mergeCell ref="V70:Z70"/>
    <mergeCell ref="A71:B71"/>
    <mergeCell ref="C71:H71"/>
    <mergeCell ref="I71:N71"/>
    <mergeCell ref="P71:U71"/>
    <mergeCell ref="V71:Z71"/>
    <mergeCell ref="A68:B68"/>
    <mergeCell ref="C68:H68"/>
    <mergeCell ref="I68:N68"/>
    <mergeCell ref="P68:U68"/>
    <mergeCell ref="V68:Z68"/>
    <mergeCell ref="A69:B69"/>
    <mergeCell ref="C69:H69"/>
    <mergeCell ref="I69:N69"/>
    <mergeCell ref="P69:U69"/>
    <mergeCell ref="V69:Z69"/>
    <mergeCell ref="A66:B66"/>
    <mergeCell ref="C66:H66"/>
    <mergeCell ref="I66:N66"/>
    <mergeCell ref="P66:U66"/>
    <mergeCell ref="V66:Z66"/>
    <mergeCell ref="A67:B67"/>
    <mergeCell ref="C67:H67"/>
    <mergeCell ref="I67:N67"/>
    <mergeCell ref="P67:U67"/>
    <mergeCell ref="V67:Z67"/>
    <mergeCell ref="A65:B65"/>
    <mergeCell ref="C65:H65"/>
    <mergeCell ref="I65:N65"/>
    <mergeCell ref="P65:U65"/>
    <mergeCell ref="V65:Z65"/>
    <mergeCell ref="A64:B64"/>
    <mergeCell ref="C64:H64"/>
    <mergeCell ref="I64:N64"/>
    <mergeCell ref="P64:U64"/>
    <mergeCell ref="V64:Z64"/>
    <mergeCell ref="A59:B59"/>
    <mergeCell ref="C59:H59"/>
    <mergeCell ref="I59:N59"/>
    <mergeCell ref="P59:U59"/>
    <mergeCell ref="V59:Z59"/>
    <mergeCell ref="A56:B56"/>
    <mergeCell ref="C56:H56"/>
    <mergeCell ref="I56:N56"/>
    <mergeCell ref="P56:U56"/>
    <mergeCell ref="V56:Z56"/>
    <mergeCell ref="A55:B55"/>
    <mergeCell ref="C55:H55"/>
    <mergeCell ref="I55:N55"/>
    <mergeCell ref="P55:U55"/>
    <mergeCell ref="V55:Z55"/>
    <mergeCell ref="I53:N53"/>
    <mergeCell ref="P53:U53"/>
    <mergeCell ref="V53:Z53"/>
    <mergeCell ref="A49:B49"/>
    <mergeCell ref="C49:H49"/>
    <mergeCell ref="I49:N49"/>
    <mergeCell ref="P49:U49"/>
    <mergeCell ref="V49:Z49"/>
    <mergeCell ref="A54:B54"/>
    <mergeCell ref="C54:H54"/>
    <mergeCell ref="I54:N54"/>
    <mergeCell ref="P54:U54"/>
    <mergeCell ref="V54:Z54"/>
    <mergeCell ref="A51:F51"/>
    <mergeCell ref="A52:Z52"/>
    <mergeCell ref="A53:B53"/>
    <mergeCell ref="C53:H53"/>
    <mergeCell ref="A46:B46"/>
    <mergeCell ref="C46:H46"/>
    <mergeCell ref="I46:N46"/>
    <mergeCell ref="P46:U46"/>
    <mergeCell ref="V46:Z46"/>
    <mergeCell ref="A45:B45"/>
    <mergeCell ref="C45:H45"/>
    <mergeCell ref="I45:N45"/>
    <mergeCell ref="P45:U45"/>
    <mergeCell ref="V45:Z45"/>
    <mergeCell ref="A41:F41"/>
    <mergeCell ref="A42:Z42"/>
    <mergeCell ref="A43:B43"/>
    <mergeCell ref="C43:H43"/>
    <mergeCell ref="I43:N43"/>
    <mergeCell ref="P43:U43"/>
    <mergeCell ref="V43:Z43"/>
    <mergeCell ref="A44:B44"/>
    <mergeCell ref="C44:H44"/>
    <mergeCell ref="I44:N44"/>
    <mergeCell ref="P44:U44"/>
    <mergeCell ref="V44:Z44"/>
    <mergeCell ref="A36:B36"/>
    <mergeCell ref="C36:H36"/>
    <mergeCell ref="I36:N36"/>
    <mergeCell ref="P36:U36"/>
    <mergeCell ref="V36:Z36"/>
    <mergeCell ref="A37:B37"/>
    <mergeCell ref="C37:H37"/>
    <mergeCell ref="I37:N37"/>
    <mergeCell ref="P37:U37"/>
    <mergeCell ref="V37:Z37"/>
    <mergeCell ref="A34:B34"/>
    <mergeCell ref="C34:H34"/>
    <mergeCell ref="I34:N34"/>
    <mergeCell ref="P34:U34"/>
    <mergeCell ref="V34:Z34"/>
    <mergeCell ref="A35:B35"/>
    <mergeCell ref="C35:H35"/>
    <mergeCell ref="I35:N35"/>
    <mergeCell ref="P35:U35"/>
    <mergeCell ref="V35:Z35"/>
    <mergeCell ref="A33:B33"/>
    <mergeCell ref="C33:H33"/>
    <mergeCell ref="I33:N33"/>
    <mergeCell ref="P33:U33"/>
    <mergeCell ref="V33:Z33"/>
    <mergeCell ref="A26:B26"/>
    <mergeCell ref="C26:H26"/>
    <mergeCell ref="I26:N26"/>
    <mergeCell ref="P26:U26"/>
    <mergeCell ref="V26:Z26"/>
    <mergeCell ref="A28:B28"/>
    <mergeCell ref="C28:H28"/>
    <mergeCell ref="I28:N28"/>
    <mergeCell ref="P28:U28"/>
    <mergeCell ref="V28:Z28"/>
    <mergeCell ref="A27:B27"/>
    <mergeCell ref="C27:H27"/>
    <mergeCell ref="I27:N27"/>
    <mergeCell ref="P27:U27"/>
    <mergeCell ref="V27:Z27"/>
    <mergeCell ref="A24:B24"/>
    <mergeCell ref="C24:H24"/>
    <mergeCell ref="I24:N24"/>
    <mergeCell ref="P24:U24"/>
    <mergeCell ref="V24:Z24"/>
    <mergeCell ref="A25:B25"/>
    <mergeCell ref="C25:H25"/>
    <mergeCell ref="I25:N25"/>
    <mergeCell ref="P25:U25"/>
    <mergeCell ref="V25:Z25"/>
    <mergeCell ref="Z17:Z18"/>
    <mergeCell ref="A21:F21"/>
    <mergeCell ref="A22:Z22"/>
    <mergeCell ref="A23:B23"/>
    <mergeCell ref="C23:H23"/>
    <mergeCell ref="I23:N23"/>
    <mergeCell ref="P23:U23"/>
    <mergeCell ref="V23:Z23"/>
    <mergeCell ref="Z15:Z16"/>
    <mergeCell ref="A17:C18"/>
    <mergeCell ref="P17:R18"/>
    <mergeCell ref="S17:S18"/>
    <mergeCell ref="T17:T18"/>
    <mergeCell ref="U17:U18"/>
    <mergeCell ref="V17:V18"/>
    <mergeCell ref="W17:W18"/>
    <mergeCell ref="X17:X18"/>
    <mergeCell ref="Y17:Y18"/>
    <mergeCell ref="Z13:Z14"/>
    <mergeCell ref="A15:C16"/>
    <mergeCell ref="M15:O16"/>
    <mergeCell ref="S15:S16"/>
    <mergeCell ref="T15:T16"/>
    <mergeCell ref="U15:U16"/>
    <mergeCell ref="V15:V16"/>
    <mergeCell ref="W15:W16"/>
    <mergeCell ref="X15:X16"/>
    <mergeCell ref="Y15:Y16"/>
    <mergeCell ref="A13:C14"/>
    <mergeCell ref="J13:L14"/>
    <mergeCell ref="S13:S14"/>
    <mergeCell ref="T13:T14"/>
    <mergeCell ref="U13:U14"/>
    <mergeCell ref="V13:V14"/>
    <mergeCell ref="W13:W14"/>
    <mergeCell ref="X13:X14"/>
    <mergeCell ref="Y13:Y14"/>
    <mergeCell ref="Z9:Z10"/>
    <mergeCell ref="A11:C12"/>
    <mergeCell ref="G11:I12"/>
    <mergeCell ref="S11:S12"/>
    <mergeCell ref="T11:T12"/>
    <mergeCell ref="U11:U12"/>
    <mergeCell ref="V11:V12"/>
    <mergeCell ref="W11:W12"/>
    <mergeCell ref="X11:X12"/>
    <mergeCell ref="Y11:Y12"/>
    <mergeCell ref="Z11:Z12"/>
    <mergeCell ref="A9:C10"/>
    <mergeCell ref="D9:F10"/>
    <mergeCell ref="S9:S10"/>
    <mergeCell ref="T9:T10"/>
    <mergeCell ref="U9:U10"/>
    <mergeCell ref="V9:V10"/>
    <mergeCell ref="W9:W10"/>
    <mergeCell ref="X9:X10"/>
    <mergeCell ref="Y9:Y10"/>
    <mergeCell ref="A1:Z1"/>
    <mergeCell ref="A4:D5"/>
    <mergeCell ref="H4:X4"/>
    <mergeCell ref="A7:C8"/>
    <mergeCell ref="D7:F8"/>
    <mergeCell ref="G7:I8"/>
    <mergeCell ref="J7:L8"/>
    <mergeCell ref="M7:O8"/>
    <mergeCell ref="P7:R8"/>
    <mergeCell ref="S7:S8"/>
    <mergeCell ref="Z7:Z8"/>
    <mergeCell ref="T7:T8"/>
    <mergeCell ref="U7:U8"/>
    <mergeCell ref="V7:V8"/>
    <mergeCell ref="W7:W8"/>
    <mergeCell ref="X7:X8"/>
    <mergeCell ref="Y7:Y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9"/>
  <sheetViews>
    <sheetView topLeftCell="A4" workbookViewId="0">
      <selection activeCell="A32" sqref="A32:B32"/>
    </sheetView>
  </sheetViews>
  <sheetFormatPr defaultRowHeight="13.5"/>
  <cols>
    <col min="1" max="26" width="5.625" customWidth="1"/>
  </cols>
  <sheetData>
    <row r="1" spans="1:26" ht="24">
      <c r="A1" s="51" t="s">
        <v>68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>
      <c r="A4" s="52" t="s">
        <v>35</v>
      </c>
      <c r="B4" s="52"/>
      <c r="C4" s="52"/>
      <c r="D4" s="52"/>
      <c r="E4" s="28"/>
      <c r="F4" s="28"/>
      <c r="G4" s="29"/>
      <c r="H4" s="53" t="s">
        <v>9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28"/>
      <c r="Z4" s="28"/>
    </row>
    <row r="5" spans="1:26">
      <c r="A5" s="52"/>
      <c r="B5" s="52"/>
      <c r="C5" s="52"/>
      <c r="D5" s="52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4.25" thickBo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>
      <c r="A7" s="55"/>
      <c r="B7" s="56"/>
      <c r="C7" s="57"/>
      <c r="D7" s="61" t="str">
        <f>A9</f>
        <v>LIV　A　</v>
      </c>
      <c r="E7" s="62"/>
      <c r="F7" s="63"/>
      <c r="G7" s="61" t="str">
        <f>A11</f>
        <v>DENOVA　B</v>
      </c>
      <c r="H7" s="62"/>
      <c r="I7" s="63"/>
      <c r="J7" s="61" t="str">
        <f>A13</f>
        <v>NORTE</v>
      </c>
      <c r="K7" s="62"/>
      <c r="L7" s="63"/>
      <c r="M7" s="61" t="str">
        <f>A15</f>
        <v>フィブラ</v>
      </c>
      <c r="N7" s="62"/>
      <c r="O7" s="63"/>
      <c r="P7" s="61" t="str">
        <f>A17</f>
        <v>石狩FC</v>
      </c>
      <c r="Q7" s="62"/>
      <c r="R7" s="62"/>
      <c r="S7" s="67" t="s">
        <v>0</v>
      </c>
      <c r="T7" s="71" t="s">
        <v>1</v>
      </c>
      <c r="U7" s="71" t="s">
        <v>2</v>
      </c>
      <c r="V7" s="71" t="s">
        <v>3</v>
      </c>
      <c r="W7" s="71" t="s">
        <v>4</v>
      </c>
      <c r="X7" s="71" t="s">
        <v>5</v>
      </c>
      <c r="Y7" s="71" t="s">
        <v>6</v>
      </c>
      <c r="Z7" s="69" t="s">
        <v>7</v>
      </c>
    </row>
    <row r="8" spans="1:26" ht="14.25" thickBot="1">
      <c r="A8" s="58"/>
      <c r="B8" s="59"/>
      <c r="C8" s="60"/>
      <c r="D8" s="64"/>
      <c r="E8" s="65"/>
      <c r="F8" s="66"/>
      <c r="G8" s="64"/>
      <c r="H8" s="65"/>
      <c r="I8" s="66"/>
      <c r="J8" s="64"/>
      <c r="K8" s="65"/>
      <c r="L8" s="66"/>
      <c r="M8" s="64"/>
      <c r="N8" s="65"/>
      <c r="O8" s="66"/>
      <c r="P8" s="64"/>
      <c r="Q8" s="65"/>
      <c r="R8" s="65"/>
      <c r="S8" s="68"/>
      <c r="T8" s="72"/>
      <c r="U8" s="72"/>
      <c r="V8" s="73"/>
      <c r="W8" s="73"/>
      <c r="X8" s="73"/>
      <c r="Y8" s="73"/>
      <c r="Z8" s="70"/>
    </row>
    <row r="9" spans="1:26">
      <c r="A9" s="55" t="s">
        <v>92</v>
      </c>
      <c r="B9" s="56"/>
      <c r="C9" s="57"/>
      <c r="D9" s="87"/>
      <c r="E9" s="88"/>
      <c r="F9" s="89"/>
      <c r="G9" s="1"/>
      <c r="H9" s="2" t="str">
        <f>IF(G10="","",IF(G10=I10,"△",IF(G10&gt;=I10,"○","●")))</f>
        <v/>
      </c>
      <c r="I9" s="3"/>
      <c r="J9" s="1"/>
      <c r="K9" s="2" t="str">
        <f>IF(J10="","",IF(J10=L10,"△",IF(J10&gt;=L10,"○","●")))</f>
        <v/>
      </c>
      <c r="L9" s="4"/>
      <c r="M9" s="5"/>
      <c r="N9" s="2" t="str">
        <f>IF(M10="","",IF(M10=O10,"△",IF(M10&gt;=O10,"○","●")))</f>
        <v/>
      </c>
      <c r="O9" s="4"/>
      <c r="P9" s="5"/>
      <c r="Q9" s="2" t="str">
        <f>IF(P10="","",IF(P10=R10,"△",IF(P10&gt;=R10,"○","●")))</f>
        <v/>
      </c>
      <c r="R9" s="34"/>
      <c r="S9" s="84" t="str">
        <f>IF(AND($H9="",$K9="",$N9="",$Q9=""),"",COUNTIF($D9:$Q9,"○"))</f>
        <v/>
      </c>
      <c r="T9" s="85" t="str">
        <f>IF(AND($H9="",$K9="",$N9="",$Q9=""),"",COUNTIF($D9:$Q9,"△"))</f>
        <v/>
      </c>
      <c r="U9" s="85" t="str">
        <f>IF(AND($H9="",$K9="",$N9="",$Q9=""),"",COUNTIF($D9:$Q9,"●"))</f>
        <v/>
      </c>
      <c r="V9" s="85" t="str">
        <f>IF(S9="","",(S9*3)+(T9*1))</f>
        <v/>
      </c>
      <c r="W9" s="85" t="str">
        <f>IF(S9="","",SUM(G10,J10,M10,P10))</f>
        <v/>
      </c>
      <c r="X9" s="85" t="str">
        <f>IF(S9="","",SUM(I10,L10,O10,R10))</f>
        <v/>
      </c>
      <c r="Y9" s="85" t="str">
        <f>IF(S9="","",W9-X9)</f>
        <v/>
      </c>
      <c r="Z9" s="74" t="str">
        <f>IF(AA9="","",RANK(AA9,$AA9:$AA18,0))</f>
        <v/>
      </c>
    </row>
    <row r="10" spans="1:26" ht="14.25" thickBot="1">
      <c r="A10" s="75"/>
      <c r="B10" s="76"/>
      <c r="C10" s="77"/>
      <c r="D10" s="90"/>
      <c r="E10" s="91"/>
      <c r="F10" s="92"/>
      <c r="G10" s="6" t="str">
        <f>IF(F12="","",F12)</f>
        <v/>
      </c>
      <c r="H10" s="7" t="s">
        <v>8</v>
      </c>
      <c r="I10" s="8" t="str">
        <f>IF(D12="","",D12)</f>
        <v/>
      </c>
      <c r="J10" s="6" t="str">
        <f>IF(F14="","",F14)</f>
        <v/>
      </c>
      <c r="K10" s="7" t="s">
        <v>8</v>
      </c>
      <c r="L10" s="8" t="str">
        <f>IF(D14="","",D14)</f>
        <v/>
      </c>
      <c r="M10" s="6" t="str">
        <f>IF(F16="","",F16)</f>
        <v/>
      </c>
      <c r="N10" s="7" t="s">
        <v>8</v>
      </c>
      <c r="O10" s="8" t="str">
        <f>IF(D16="","",D16)</f>
        <v/>
      </c>
      <c r="P10" s="6" t="str">
        <f>IF(F18="","",F18)</f>
        <v/>
      </c>
      <c r="Q10" s="7" t="s">
        <v>8</v>
      </c>
      <c r="R10" s="7" t="str">
        <f>IF(D18="","",D18)</f>
        <v/>
      </c>
      <c r="S10" s="84"/>
      <c r="T10" s="85"/>
      <c r="U10" s="85"/>
      <c r="V10" s="85"/>
      <c r="W10" s="85"/>
      <c r="X10" s="85"/>
      <c r="Y10" s="85"/>
      <c r="Z10" s="74"/>
    </row>
    <row r="11" spans="1:26">
      <c r="A11" s="55" t="s">
        <v>46</v>
      </c>
      <c r="B11" s="56"/>
      <c r="C11" s="57"/>
      <c r="D11" s="9"/>
      <c r="E11" s="10" t="str">
        <f>IF(D12="","",IF(D12=F12,"△",IF(D12&gt;=F12,"○","●")))</f>
        <v/>
      </c>
      <c r="F11" s="11"/>
      <c r="G11" s="78"/>
      <c r="H11" s="79"/>
      <c r="I11" s="80"/>
      <c r="J11" s="5"/>
      <c r="K11" s="10" t="str">
        <f>IF(J12="","",IF(J12=L12,"△",IF(J12&gt;=L12,"○","●")))</f>
        <v/>
      </c>
      <c r="L11" s="12"/>
      <c r="M11" s="5"/>
      <c r="N11" s="10" t="str">
        <f>IF(M12="","",IF(M12=O12,"△",IF(M12&gt;=O12,"○","●")))</f>
        <v/>
      </c>
      <c r="O11" s="12"/>
      <c r="P11" s="5"/>
      <c r="Q11" s="10" t="str">
        <f>IF(P12="","",IF(P12=R12,"△",IF(P12&gt;=R12,"○","●")))</f>
        <v/>
      </c>
      <c r="R11" s="35"/>
      <c r="S11" s="84" t="str">
        <f t="shared" ref="S11" si="0">IF(AND($H11="",$K11="",$N11="",$Q11=""),"",COUNTIF($D11:$Q11,"○"))</f>
        <v/>
      </c>
      <c r="T11" s="85" t="str">
        <f t="shared" ref="T11" si="1">IF(AND($H11="",$K11="",$N11="",$Q11=""),"",COUNTIF($D11:$Q11,"△"))</f>
        <v/>
      </c>
      <c r="U11" s="85" t="str">
        <f t="shared" ref="U11" si="2">IF(AND($H11="",$K11="",$N11="",$Q11=""),"",COUNTIF($D11:$Q11,"●"))</f>
        <v/>
      </c>
      <c r="V11" s="86" t="str">
        <f>IF(S11="","",(S11*3)+(T11*1))</f>
        <v/>
      </c>
      <c r="W11" s="86" t="str">
        <f>IF(S11="","",SUM(D12,J12,M12,P12))</f>
        <v/>
      </c>
      <c r="X11" s="86" t="str">
        <f>IF(S11="","",SUM(F12,L12,O12,R12))</f>
        <v/>
      </c>
      <c r="Y11" s="86" t="str">
        <f>IF(S11="","",W11-X11)</f>
        <v/>
      </c>
      <c r="Z11" s="74" t="str">
        <f>IF(AA11="","",RANK(AA11,$AA9:$AA18,0))</f>
        <v/>
      </c>
    </row>
    <row r="12" spans="1:26" ht="14.25" thickBot="1">
      <c r="A12" s="75"/>
      <c r="B12" s="76"/>
      <c r="C12" s="77"/>
      <c r="D12" s="13"/>
      <c r="E12" s="14" t="s">
        <v>8</v>
      </c>
      <c r="F12" s="15"/>
      <c r="G12" s="81"/>
      <c r="H12" s="82"/>
      <c r="I12" s="83"/>
      <c r="J12" s="16" t="str">
        <f>IF(I14="","",I14)</f>
        <v/>
      </c>
      <c r="K12" s="17" t="s">
        <v>8</v>
      </c>
      <c r="L12" s="18" t="str">
        <f>IF(G14="","",G14)</f>
        <v/>
      </c>
      <c r="M12" s="16" t="str">
        <f>IF(I16="","",I16)</f>
        <v/>
      </c>
      <c r="N12" s="17" t="s">
        <v>8</v>
      </c>
      <c r="O12" s="18" t="str">
        <f>IF(G16="","",G16)</f>
        <v/>
      </c>
      <c r="P12" s="16" t="str">
        <f>IF(I18="","",I18)</f>
        <v/>
      </c>
      <c r="Q12" s="17" t="s">
        <v>8</v>
      </c>
      <c r="R12" s="17" t="str">
        <f>IF(G18="","",G18)</f>
        <v/>
      </c>
      <c r="S12" s="84"/>
      <c r="T12" s="85"/>
      <c r="U12" s="85"/>
      <c r="V12" s="86"/>
      <c r="W12" s="86"/>
      <c r="X12" s="86"/>
      <c r="Y12" s="86"/>
      <c r="Z12" s="74"/>
    </row>
    <row r="13" spans="1:26">
      <c r="A13" s="93" t="s">
        <v>45</v>
      </c>
      <c r="B13" s="94"/>
      <c r="C13" s="95"/>
      <c r="D13" s="9"/>
      <c r="E13" s="10" t="str">
        <f>IF(D14="","",IF(D14=F14,"△",IF(D14&gt;=F14,"○","●")))</f>
        <v/>
      </c>
      <c r="F13" s="11"/>
      <c r="G13" s="10"/>
      <c r="H13" s="10" t="str">
        <f>IF(G14="","",IF(G14=I14,"△",IF(G14&gt;=I14,"○","●")))</f>
        <v/>
      </c>
      <c r="I13" s="11"/>
      <c r="J13" s="78"/>
      <c r="K13" s="79"/>
      <c r="L13" s="80"/>
      <c r="M13" s="5"/>
      <c r="N13" s="10" t="str">
        <f>IF(M14="","",IF(M14=O14,"△",IF(M14&gt;=O14,"○","●")))</f>
        <v/>
      </c>
      <c r="O13" s="12"/>
      <c r="P13" s="5"/>
      <c r="Q13" s="10" t="str">
        <f>IF(P14="","",IF(P14=R14,"△",IF(P14&gt;=R14,"○","●")))</f>
        <v/>
      </c>
      <c r="R13" s="35"/>
      <c r="S13" s="84" t="str">
        <f t="shared" ref="S13" si="3">IF(AND($H13="",$K13="",$N13="",$Q13=""),"",COUNTIF($D13:$Q13,"○"))</f>
        <v/>
      </c>
      <c r="T13" s="85" t="str">
        <f t="shared" ref="T13" si="4">IF(AND($H13="",$K13="",$N13="",$Q13=""),"",COUNTIF($D13:$Q13,"△"))</f>
        <v/>
      </c>
      <c r="U13" s="85" t="str">
        <f t="shared" ref="U13" si="5">IF(AND($H13="",$K13="",$N13="",$Q13=""),"",COUNTIF($D13:$Q13,"●"))</f>
        <v/>
      </c>
      <c r="V13" s="86" t="str">
        <f>IF(S13="","",(S13*3)+(T13*1))</f>
        <v/>
      </c>
      <c r="W13" s="86" t="str">
        <f>IF(S13="","",SUM(D14,A14,G14,M14,P14))</f>
        <v/>
      </c>
      <c r="X13" s="86" t="str">
        <f>IF(S13="","",SUM(I14,F14,O14,R14))</f>
        <v/>
      </c>
      <c r="Y13" s="86" t="str">
        <f>IF(S13="","",W13-X13)</f>
        <v/>
      </c>
      <c r="Z13" s="74" t="str">
        <f>IF(AA13="","",RANK(AA13,$AA9:$AA18,0))</f>
        <v/>
      </c>
    </row>
    <row r="14" spans="1:26" ht="14.25" thickBot="1">
      <c r="A14" s="96"/>
      <c r="B14" s="97"/>
      <c r="C14" s="98"/>
      <c r="D14" s="13"/>
      <c r="E14" s="14" t="s">
        <v>8</v>
      </c>
      <c r="F14" s="15"/>
      <c r="G14" s="13"/>
      <c r="H14" s="14" t="s">
        <v>8</v>
      </c>
      <c r="I14" s="15"/>
      <c r="J14" s="81"/>
      <c r="K14" s="82"/>
      <c r="L14" s="83"/>
      <c r="M14" s="16" t="str">
        <f>IF(L16="","",L16)</f>
        <v/>
      </c>
      <c r="N14" s="17" t="s">
        <v>8</v>
      </c>
      <c r="O14" s="18" t="str">
        <f>IF(J16="","",J16)</f>
        <v/>
      </c>
      <c r="P14" s="16" t="str">
        <f>IF(L18="","",L18)</f>
        <v/>
      </c>
      <c r="Q14" s="17" t="s">
        <v>8</v>
      </c>
      <c r="R14" s="17" t="str">
        <f>IF(J18="","",J18)</f>
        <v/>
      </c>
      <c r="S14" s="84"/>
      <c r="T14" s="85"/>
      <c r="U14" s="85"/>
      <c r="V14" s="86"/>
      <c r="W14" s="86"/>
      <c r="X14" s="86"/>
      <c r="Y14" s="86"/>
      <c r="Z14" s="74"/>
    </row>
    <row r="15" spans="1:26">
      <c r="A15" s="93" t="s">
        <v>93</v>
      </c>
      <c r="B15" s="94"/>
      <c r="C15" s="95"/>
      <c r="D15" s="9"/>
      <c r="E15" s="10" t="str">
        <f>IF(D16="","",IF(D16=F16,"△",IF(D16&gt;=F16,"○","●")))</f>
        <v/>
      </c>
      <c r="F15" s="11"/>
      <c r="G15" s="10"/>
      <c r="H15" s="10" t="str">
        <f>IF(G16="","",IF(G16=I16,"△",IF(G16&gt;=I16,"○","●")))</f>
        <v/>
      </c>
      <c r="I15" s="11"/>
      <c r="J15" s="10"/>
      <c r="K15" s="10" t="str">
        <f>IF(J16="","",IF(J16=L16,"△",IF(J16&gt;=L16,"○","●")))</f>
        <v/>
      </c>
      <c r="L15" s="11"/>
      <c r="M15" s="78"/>
      <c r="N15" s="79"/>
      <c r="O15" s="80"/>
      <c r="P15" s="5"/>
      <c r="Q15" s="10" t="str">
        <f>IF(P16="","",IF(P16=R16,"△",IF(P16&gt;=R16,"○","●")))</f>
        <v/>
      </c>
      <c r="R15" s="35"/>
      <c r="S15" s="84" t="str">
        <f t="shared" ref="S15" si="6">IF(AND($H15="",$K15="",$N15="",$Q15=""),"",COUNTIF($D15:$Q15,"○"))</f>
        <v/>
      </c>
      <c r="T15" s="85" t="str">
        <f t="shared" ref="T15" si="7">IF(AND($H15="",$K15="",$N15="",$Q15=""),"",COUNTIF($D15:$Q15,"△"))</f>
        <v/>
      </c>
      <c r="U15" s="85" t="str">
        <f t="shared" ref="U15" si="8">IF(AND($H15="",$K15="",$N15="",$Q15=""),"",COUNTIF($D15:$Q15,"●"))</f>
        <v/>
      </c>
      <c r="V15" s="86" t="str">
        <f>IF(S15="","",(S15*3)+(T15*1))</f>
        <v/>
      </c>
      <c r="W15" s="86" t="str">
        <f>IF(S15="","",SUM(D16,J16,G16,P16))</f>
        <v/>
      </c>
      <c r="X15" s="86" t="str">
        <f>IF(S15="","",SUM(I16,F16,L16,R16))</f>
        <v/>
      </c>
      <c r="Y15" s="86" t="str">
        <f>IF(S15="","",W15-X15)</f>
        <v/>
      </c>
      <c r="Z15" s="74" t="str">
        <f>IF(AA15="","",RANK(AA15,$AA9:$AA18,0))</f>
        <v/>
      </c>
    </row>
    <row r="16" spans="1:26" ht="14.25" thickBot="1">
      <c r="A16" s="96"/>
      <c r="B16" s="97"/>
      <c r="C16" s="98"/>
      <c r="D16" s="13"/>
      <c r="E16" s="14" t="s">
        <v>8</v>
      </c>
      <c r="F16" s="15"/>
      <c r="G16" s="13"/>
      <c r="H16" s="14" t="s">
        <v>8</v>
      </c>
      <c r="I16" s="15"/>
      <c r="J16" s="13"/>
      <c r="K16" s="14" t="s">
        <v>8</v>
      </c>
      <c r="L16" s="15"/>
      <c r="M16" s="81"/>
      <c r="N16" s="82"/>
      <c r="O16" s="83"/>
      <c r="P16" s="16" t="str">
        <f>IF(O18="","",O18)</f>
        <v/>
      </c>
      <c r="Q16" s="17" t="s">
        <v>8</v>
      </c>
      <c r="R16" s="17" t="str">
        <f>IF(M18="","",M18)</f>
        <v/>
      </c>
      <c r="S16" s="84"/>
      <c r="T16" s="85"/>
      <c r="U16" s="85"/>
      <c r="V16" s="86"/>
      <c r="W16" s="86"/>
      <c r="X16" s="86"/>
      <c r="Y16" s="86"/>
      <c r="Z16" s="74"/>
    </row>
    <row r="17" spans="1:26">
      <c r="A17" s="93" t="s">
        <v>94</v>
      </c>
      <c r="B17" s="94"/>
      <c r="C17" s="95"/>
      <c r="D17" s="24"/>
      <c r="E17" s="19" t="str">
        <f>IF(D18="","",IF(D18=F18,"△",IF(D18&gt;=F18,"○","●")))</f>
        <v/>
      </c>
      <c r="F17" s="20"/>
      <c r="G17" s="19"/>
      <c r="H17" s="19" t="str">
        <f>IF(G18="","",IF(G18=I18,"△",IF(G18&gt;=I18,"○","●")))</f>
        <v/>
      </c>
      <c r="I17" s="20"/>
      <c r="J17" s="19"/>
      <c r="K17" s="19" t="str">
        <f>IF(J18="","",IF(J18=L18,"△",IF(J18&gt;=L18,"○","●")))</f>
        <v/>
      </c>
      <c r="L17" s="20"/>
      <c r="M17" s="19"/>
      <c r="N17" s="19" t="str">
        <f>IF(M18="","",IF(M18=O18,"△",IF(M18&gt;=O18,"○","●")))</f>
        <v/>
      </c>
      <c r="O17" s="20"/>
      <c r="P17" s="78"/>
      <c r="Q17" s="79"/>
      <c r="R17" s="79"/>
      <c r="S17" s="84" t="str">
        <f>IF(AND($H17="",$K17="",$N17="",$Q17=""),"",COUNTIF($D17:$Q17,"○"))</f>
        <v/>
      </c>
      <c r="T17" s="85" t="str">
        <f t="shared" ref="T17" si="9">IF(AND($H17="",$K17="",$N17="",$Q17=""),"",COUNTIF($D17:$Q17,"△"))</f>
        <v/>
      </c>
      <c r="U17" s="85" t="str">
        <f t="shared" ref="U17" si="10">IF(AND($H17="",$K17="",$N17="",$Q17=""),"",COUNTIF($D17:$Q17,"●"))</f>
        <v/>
      </c>
      <c r="V17" s="86" t="str">
        <f>IF(S17="","",(S17*3)+(T17*1))</f>
        <v/>
      </c>
      <c r="W17" s="86" t="str">
        <f>IF(S17="","",SUM(J18,D18,G18,M18))</f>
        <v/>
      </c>
      <c r="X17" s="86" t="str">
        <f>IF(S17="","",SUM(L18,F18,I18,O18))</f>
        <v/>
      </c>
      <c r="Y17" s="86" t="str">
        <f>IF(S17="","",W17-X17)</f>
        <v/>
      </c>
      <c r="Z17" s="74" t="str">
        <f>IF(AA17="","",RANK(AA17,$AA9:$AA18,0))</f>
        <v/>
      </c>
    </row>
    <row r="18" spans="1:26" ht="14.25" thickBot="1">
      <c r="A18" s="96"/>
      <c r="B18" s="97"/>
      <c r="C18" s="98"/>
      <c r="D18" s="21"/>
      <c r="E18" s="22" t="s">
        <v>8</v>
      </c>
      <c r="F18" s="23"/>
      <c r="G18" s="21"/>
      <c r="H18" s="22" t="s">
        <v>8</v>
      </c>
      <c r="I18" s="23"/>
      <c r="J18" s="21"/>
      <c r="K18" s="22" t="s">
        <v>8</v>
      </c>
      <c r="L18" s="23"/>
      <c r="M18" s="21"/>
      <c r="N18" s="22" t="s">
        <v>8</v>
      </c>
      <c r="O18" s="23"/>
      <c r="P18" s="110"/>
      <c r="Q18" s="111"/>
      <c r="R18" s="111"/>
      <c r="S18" s="112"/>
      <c r="T18" s="113"/>
      <c r="U18" s="113"/>
      <c r="V18" s="114"/>
      <c r="W18" s="114"/>
      <c r="X18" s="114"/>
      <c r="Y18" s="114"/>
      <c r="Z18" s="99"/>
    </row>
    <row r="19" spans="1:26" ht="14.25">
      <c r="A19" s="30"/>
      <c r="B19" s="30"/>
      <c r="C19" s="30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1"/>
      <c r="Q19" s="31"/>
      <c r="R19" s="31"/>
      <c r="S19" s="32"/>
      <c r="T19" s="32"/>
      <c r="U19" s="32"/>
      <c r="V19" s="33"/>
      <c r="W19" s="33"/>
      <c r="X19" s="33"/>
      <c r="Y19" s="33"/>
      <c r="Z19" s="33"/>
    </row>
    <row r="20" spans="1:26" ht="14.25">
      <c r="A20" s="30"/>
      <c r="B20" s="30"/>
      <c r="C20" s="30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1"/>
      <c r="Q20" s="31"/>
      <c r="R20" s="31"/>
      <c r="S20" s="32"/>
      <c r="T20" s="32"/>
      <c r="U20" s="32"/>
      <c r="V20" s="33"/>
      <c r="W20" s="33"/>
      <c r="X20" s="33"/>
      <c r="Y20" s="33"/>
      <c r="Z20" s="33"/>
    </row>
    <row r="21" spans="1:26" ht="14.25" thickBot="1">
      <c r="A21" s="100" t="s">
        <v>69</v>
      </c>
      <c r="B21" s="101"/>
      <c r="C21" s="101"/>
      <c r="D21" s="101"/>
      <c r="E21" s="101"/>
      <c r="F21" s="101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4.25" thickBot="1">
      <c r="A22" s="102" t="s">
        <v>98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4"/>
    </row>
    <row r="23" spans="1:26">
      <c r="A23" s="105" t="s">
        <v>15</v>
      </c>
      <c r="B23" s="106"/>
      <c r="C23" s="105" t="s">
        <v>16</v>
      </c>
      <c r="D23" s="107"/>
      <c r="E23" s="107"/>
      <c r="F23" s="107"/>
      <c r="G23" s="107"/>
      <c r="H23" s="108"/>
      <c r="I23" s="109" t="s">
        <v>17</v>
      </c>
      <c r="J23" s="107"/>
      <c r="K23" s="107"/>
      <c r="L23" s="107"/>
      <c r="M23" s="107"/>
      <c r="N23" s="106"/>
      <c r="O23" s="36"/>
      <c r="P23" s="109" t="s">
        <v>17</v>
      </c>
      <c r="Q23" s="107"/>
      <c r="R23" s="107"/>
      <c r="S23" s="107"/>
      <c r="T23" s="107"/>
      <c r="U23" s="106"/>
      <c r="V23" s="105" t="s">
        <v>18</v>
      </c>
      <c r="W23" s="107"/>
      <c r="X23" s="107"/>
      <c r="Y23" s="107"/>
      <c r="Z23" s="108"/>
    </row>
    <row r="24" spans="1:26">
      <c r="A24" s="115" t="s">
        <v>10</v>
      </c>
      <c r="B24" s="116"/>
      <c r="C24" s="117" t="s">
        <v>71</v>
      </c>
      <c r="D24" s="118"/>
      <c r="E24" s="118"/>
      <c r="F24" s="118"/>
      <c r="G24" s="118"/>
      <c r="H24" s="119"/>
      <c r="I24" s="120" t="str">
        <f>A9</f>
        <v>LIV　A　</v>
      </c>
      <c r="J24" s="118"/>
      <c r="K24" s="118"/>
      <c r="L24" s="118"/>
      <c r="M24" s="118"/>
      <c r="N24" s="116"/>
      <c r="O24" s="37" t="s">
        <v>19</v>
      </c>
      <c r="P24" s="120" t="str">
        <f>A11</f>
        <v>DENOVA　B</v>
      </c>
      <c r="Q24" s="118"/>
      <c r="R24" s="118"/>
      <c r="S24" s="118"/>
      <c r="T24" s="118"/>
      <c r="U24" s="116"/>
      <c r="V24" s="117" t="s">
        <v>33</v>
      </c>
      <c r="W24" s="118"/>
      <c r="X24" s="118"/>
      <c r="Y24" s="118"/>
      <c r="Z24" s="119"/>
    </row>
    <row r="25" spans="1:26">
      <c r="A25" s="115" t="s">
        <v>11</v>
      </c>
      <c r="B25" s="116"/>
      <c r="C25" s="117" t="s">
        <v>72</v>
      </c>
      <c r="D25" s="118"/>
      <c r="E25" s="118"/>
      <c r="F25" s="118"/>
      <c r="G25" s="118"/>
      <c r="H25" s="119"/>
      <c r="I25" s="120" t="str">
        <f>A13</f>
        <v>NORTE</v>
      </c>
      <c r="J25" s="118"/>
      <c r="K25" s="118"/>
      <c r="L25" s="118"/>
      <c r="M25" s="118"/>
      <c r="N25" s="116"/>
      <c r="O25" s="37" t="s">
        <v>19</v>
      </c>
      <c r="P25" s="120" t="str">
        <f>A15</f>
        <v>フィブラ</v>
      </c>
      <c r="Q25" s="118"/>
      <c r="R25" s="118"/>
      <c r="S25" s="118"/>
      <c r="T25" s="118"/>
      <c r="U25" s="116"/>
      <c r="V25" s="117" t="s">
        <v>33</v>
      </c>
      <c r="W25" s="118"/>
      <c r="X25" s="118"/>
      <c r="Y25" s="118"/>
      <c r="Z25" s="119"/>
    </row>
    <row r="26" spans="1:26">
      <c r="A26" s="115" t="s">
        <v>12</v>
      </c>
      <c r="B26" s="116"/>
      <c r="C26" s="117" t="s">
        <v>73</v>
      </c>
      <c r="D26" s="118"/>
      <c r="E26" s="118"/>
      <c r="F26" s="118"/>
      <c r="G26" s="118"/>
      <c r="H26" s="119"/>
      <c r="I26" s="121" t="str">
        <f>A9</f>
        <v>LIV　A　</v>
      </c>
      <c r="J26" s="122"/>
      <c r="K26" s="122"/>
      <c r="L26" s="122"/>
      <c r="M26" s="122"/>
      <c r="N26" s="123"/>
      <c r="O26" s="45" t="s">
        <v>19</v>
      </c>
      <c r="P26" s="121" t="str">
        <f>A17</f>
        <v>石狩FC</v>
      </c>
      <c r="Q26" s="122"/>
      <c r="R26" s="122"/>
      <c r="S26" s="122"/>
      <c r="T26" s="122"/>
      <c r="U26" s="123"/>
      <c r="V26" s="117" t="s">
        <v>33</v>
      </c>
      <c r="W26" s="118"/>
      <c r="X26" s="118"/>
      <c r="Y26" s="118"/>
      <c r="Z26" s="119"/>
    </row>
    <row r="27" spans="1:26">
      <c r="A27" s="131" t="s">
        <v>13</v>
      </c>
      <c r="B27" s="132"/>
      <c r="C27" s="117" t="s">
        <v>74</v>
      </c>
      <c r="D27" s="118"/>
      <c r="E27" s="118"/>
      <c r="F27" s="118"/>
      <c r="G27" s="118"/>
      <c r="H27" s="119"/>
      <c r="I27" s="133" t="str">
        <f>A11</f>
        <v>DENOVA　B</v>
      </c>
      <c r="J27" s="118"/>
      <c r="K27" s="118"/>
      <c r="L27" s="118"/>
      <c r="M27" s="118"/>
      <c r="N27" s="116"/>
      <c r="O27" s="37" t="s">
        <v>19</v>
      </c>
      <c r="P27" s="133" t="str">
        <f>A13</f>
        <v>NORTE</v>
      </c>
      <c r="Q27" s="118"/>
      <c r="R27" s="118"/>
      <c r="S27" s="118"/>
      <c r="T27" s="118"/>
      <c r="U27" s="116"/>
      <c r="V27" s="117" t="s">
        <v>33</v>
      </c>
      <c r="W27" s="118"/>
      <c r="X27" s="118"/>
      <c r="Y27" s="118"/>
      <c r="Z27" s="119"/>
    </row>
    <row r="28" spans="1:26" ht="14.25" thickBot="1">
      <c r="A28" s="131" t="s">
        <v>14</v>
      </c>
      <c r="B28" s="132"/>
      <c r="C28" s="126" t="s">
        <v>75</v>
      </c>
      <c r="D28" s="127"/>
      <c r="E28" s="127"/>
      <c r="F28" s="127"/>
      <c r="G28" s="127"/>
      <c r="H28" s="128"/>
      <c r="I28" s="133" t="str">
        <f>A15</f>
        <v>フィブラ</v>
      </c>
      <c r="J28" s="118"/>
      <c r="K28" s="118"/>
      <c r="L28" s="118"/>
      <c r="M28" s="118"/>
      <c r="N28" s="116"/>
      <c r="O28" s="37" t="s">
        <v>19</v>
      </c>
      <c r="P28" s="133" t="str">
        <f>A17</f>
        <v>石狩FC</v>
      </c>
      <c r="Q28" s="118"/>
      <c r="R28" s="118"/>
      <c r="S28" s="118"/>
      <c r="T28" s="118"/>
      <c r="U28" s="116"/>
      <c r="V28" s="117" t="s">
        <v>33</v>
      </c>
      <c r="W28" s="118"/>
      <c r="X28" s="118"/>
      <c r="Y28" s="118"/>
      <c r="Z28" s="119"/>
    </row>
    <row r="29" spans="1:26">
      <c r="A29" s="28"/>
      <c r="B29" s="28"/>
      <c r="C29" s="28"/>
      <c r="D29" s="28"/>
      <c r="E29" s="28"/>
      <c r="F29" s="28"/>
      <c r="G29" s="28"/>
      <c r="H29" s="28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28"/>
      <c r="W29" s="28"/>
      <c r="X29" s="28"/>
      <c r="Y29" s="28"/>
      <c r="Z29" s="28"/>
    </row>
    <row r="30" spans="1:26" ht="14.25" thickBot="1">
      <c r="A30" s="100" t="s">
        <v>70</v>
      </c>
      <c r="B30" s="100"/>
      <c r="C30" s="100"/>
      <c r="D30" s="100"/>
      <c r="E30" s="100"/>
      <c r="F30" s="100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4.25" thickBot="1">
      <c r="A31" s="102" t="s">
        <v>99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4"/>
    </row>
    <row r="32" spans="1:26">
      <c r="A32" s="105" t="s">
        <v>15</v>
      </c>
      <c r="B32" s="106"/>
      <c r="C32" s="105" t="s">
        <v>16</v>
      </c>
      <c r="D32" s="107"/>
      <c r="E32" s="107"/>
      <c r="F32" s="107"/>
      <c r="G32" s="107"/>
      <c r="H32" s="108"/>
      <c r="I32" s="109" t="s">
        <v>17</v>
      </c>
      <c r="J32" s="107"/>
      <c r="K32" s="107"/>
      <c r="L32" s="107"/>
      <c r="M32" s="107"/>
      <c r="N32" s="106"/>
      <c r="O32" s="36"/>
      <c r="P32" s="109" t="s">
        <v>17</v>
      </c>
      <c r="Q32" s="107"/>
      <c r="R32" s="107"/>
      <c r="S32" s="107"/>
      <c r="T32" s="107"/>
      <c r="U32" s="106"/>
      <c r="V32" s="105" t="s">
        <v>18</v>
      </c>
      <c r="W32" s="107"/>
      <c r="X32" s="107"/>
      <c r="Y32" s="107"/>
      <c r="Z32" s="108"/>
    </row>
    <row r="33" spans="1:26">
      <c r="A33" s="115" t="s">
        <v>10</v>
      </c>
      <c r="B33" s="116"/>
      <c r="C33" s="117" t="s">
        <v>24</v>
      </c>
      <c r="D33" s="118"/>
      <c r="E33" s="118"/>
      <c r="F33" s="118"/>
      <c r="G33" s="118"/>
      <c r="H33" s="119"/>
      <c r="I33" s="120" t="str">
        <f>A9</f>
        <v>LIV　A　</v>
      </c>
      <c r="J33" s="118"/>
      <c r="K33" s="118"/>
      <c r="L33" s="118"/>
      <c r="M33" s="118"/>
      <c r="N33" s="116"/>
      <c r="O33" s="37" t="s">
        <v>19</v>
      </c>
      <c r="P33" s="120" t="str">
        <f>A13</f>
        <v>NORTE</v>
      </c>
      <c r="Q33" s="118"/>
      <c r="R33" s="118"/>
      <c r="S33" s="118"/>
      <c r="T33" s="118"/>
      <c r="U33" s="116"/>
      <c r="V33" s="117" t="s">
        <v>33</v>
      </c>
      <c r="W33" s="118"/>
      <c r="X33" s="118"/>
      <c r="Y33" s="118"/>
      <c r="Z33" s="119"/>
    </row>
    <row r="34" spans="1:26">
      <c r="A34" s="115" t="s">
        <v>11</v>
      </c>
      <c r="B34" s="116"/>
      <c r="C34" s="117" t="s">
        <v>32</v>
      </c>
      <c r="D34" s="118"/>
      <c r="E34" s="118"/>
      <c r="F34" s="118"/>
      <c r="G34" s="118"/>
      <c r="H34" s="119"/>
      <c r="I34" s="120" t="str">
        <f>A11</f>
        <v>DENOVA　B</v>
      </c>
      <c r="J34" s="118"/>
      <c r="K34" s="118"/>
      <c r="L34" s="118"/>
      <c r="M34" s="118"/>
      <c r="N34" s="116"/>
      <c r="O34" s="37" t="s">
        <v>19</v>
      </c>
      <c r="P34" s="120" t="str">
        <f>A15</f>
        <v>フィブラ</v>
      </c>
      <c r="Q34" s="118"/>
      <c r="R34" s="118"/>
      <c r="S34" s="118"/>
      <c r="T34" s="118"/>
      <c r="U34" s="116"/>
      <c r="V34" s="117" t="s">
        <v>33</v>
      </c>
      <c r="W34" s="118"/>
      <c r="X34" s="118"/>
      <c r="Y34" s="118"/>
      <c r="Z34" s="119"/>
    </row>
    <row r="35" spans="1:26">
      <c r="A35" s="115" t="s">
        <v>12</v>
      </c>
      <c r="B35" s="116"/>
      <c r="C35" s="117" t="s">
        <v>26</v>
      </c>
      <c r="D35" s="118"/>
      <c r="E35" s="118"/>
      <c r="F35" s="118"/>
      <c r="G35" s="118"/>
      <c r="H35" s="119"/>
      <c r="I35" s="121" t="str">
        <f>A13</f>
        <v>NORTE</v>
      </c>
      <c r="J35" s="122"/>
      <c r="K35" s="122"/>
      <c r="L35" s="122"/>
      <c r="M35" s="122"/>
      <c r="N35" s="123"/>
      <c r="O35" s="45" t="s">
        <v>19</v>
      </c>
      <c r="P35" s="121" t="str">
        <f>A17</f>
        <v>石狩FC</v>
      </c>
      <c r="Q35" s="122"/>
      <c r="R35" s="122"/>
      <c r="S35" s="122"/>
      <c r="T35" s="122"/>
      <c r="U35" s="123"/>
      <c r="V35" s="117" t="s">
        <v>33</v>
      </c>
      <c r="W35" s="118"/>
      <c r="X35" s="118"/>
      <c r="Y35" s="118"/>
      <c r="Z35" s="119"/>
    </row>
    <row r="36" spans="1:26">
      <c r="A36" s="131" t="s">
        <v>13</v>
      </c>
      <c r="B36" s="132"/>
      <c r="C36" s="117" t="s">
        <v>27</v>
      </c>
      <c r="D36" s="118"/>
      <c r="E36" s="118"/>
      <c r="F36" s="118"/>
      <c r="G36" s="118"/>
      <c r="H36" s="119"/>
      <c r="I36" s="133" t="s">
        <v>48</v>
      </c>
      <c r="J36" s="118"/>
      <c r="K36" s="118"/>
      <c r="L36" s="118"/>
      <c r="M36" s="118"/>
      <c r="N36" s="116"/>
      <c r="O36" s="37" t="s">
        <v>19</v>
      </c>
      <c r="P36" s="133" t="str">
        <f>A15</f>
        <v>フィブラ</v>
      </c>
      <c r="Q36" s="118"/>
      <c r="R36" s="118"/>
      <c r="S36" s="118"/>
      <c r="T36" s="118"/>
      <c r="U36" s="116"/>
      <c r="V36" s="117" t="s">
        <v>33</v>
      </c>
      <c r="W36" s="118"/>
      <c r="X36" s="118"/>
      <c r="Y36" s="118"/>
      <c r="Z36" s="119"/>
    </row>
    <row r="37" spans="1:26" ht="14.25" thickBot="1">
      <c r="A37" s="124" t="s">
        <v>14</v>
      </c>
      <c r="B37" s="125"/>
      <c r="C37" s="126" t="s">
        <v>28</v>
      </c>
      <c r="D37" s="127"/>
      <c r="E37" s="127"/>
      <c r="F37" s="127"/>
      <c r="G37" s="127"/>
      <c r="H37" s="128"/>
      <c r="I37" s="134" t="str">
        <f>A11</f>
        <v>DENOVA　B</v>
      </c>
      <c r="J37" s="135"/>
      <c r="K37" s="135"/>
      <c r="L37" s="135"/>
      <c r="M37" s="135"/>
      <c r="N37" s="136"/>
      <c r="O37" s="46" t="s">
        <v>19</v>
      </c>
      <c r="P37" s="134" t="str">
        <f>A17</f>
        <v>石狩FC</v>
      </c>
      <c r="Q37" s="135"/>
      <c r="R37" s="135"/>
      <c r="S37" s="135"/>
      <c r="T37" s="135"/>
      <c r="U37" s="136"/>
      <c r="V37" s="126" t="s">
        <v>33</v>
      </c>
      <c r="W37" s="127"/>
      <c r="X37" s="127"/>
      <c r="Y37" s="127"/>
      <c r="Z37" s="128"/>
    </row>
    <row r="38" spans="1:26">
      <c r="A38" s="50"/>
      <c r="B38" s="40"/>
      <c r="C38" s="41"/>
      <c r="D38" s="42"/>
      <c r="E38" s="42"/>
      <c r="F38" s="42"/>
      <c r="G38" s="42"/>
      <c r="H38" s="42"/>
      <c r="I38" s="47"/>
      <c r="J38" s="48"/>
      <c r="K38" s="48"/>
      <c r="L38" s="48"/>
      <c r="M38" s="48"/>
      <c r="N38" s="48"/>
      <c r="O38" s="49"/>
      <c r="P38" s="47"/>
      <c r="Q38" s="48"/>
      <c r="R38" s="48"/>
      <c r="S38" s="48"/>
      <c r="T38" s="48"/>
      <c r="U38" s="48"/>
      <c r="V38" s="41"/>
      <c r="W38" s="42"/>
      <c r="X38" s="42"/>
      <c r="Y38" s="42"/>
      <c r="Z38" s="42"/>
    </row>
    <row r="39" spans="1:26">
      <c r="A39" s="50"/>
      <c r="B39" s="40"/>
      <c r="C39" s="41"/>
      <c r="D39" s="42"/>
      <c r="E39" s="42"/>
      <c r="F39" s="42"/>
      <c r="G39" s="42"/>
      <c r="H39" s="42"/>
      <c r="I39" s="47"/>
      <c r="J39" s="48"/>
      <c r="K39" s="48"/>
      <c r="L39" s="48"/>
      <c r="M39" s="48"/>
      <c r="N39" s="48"/>
      <c r="O39" s="49"/>
      <c r="P39" s="47"/>
      <c r="Q39" s="48"/>
      <c r="R39" s="48"/>
      <c r="S39" s="48"/>
      <c r="T39" s="48"/>
      <c r="U39" s="48"/>
      <c r="V39" s="41"/>
      <c r="W39" s="42"/>
      <c r="X39" s="42"/>
      <c r="Y39" s="42"/>
      <c r="Z39" s="42"/>
    </row>
    <row r="40" spans="1:26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4.25" thickBot="1">
      <c r="A41" s="100" t="s">
        <v>76</v>
      </c>
      <c r="B41" s="100"/>
      <c r="C41" s="100"/>
      <c r="D41" s="100"/>
      <c r="E41" s="100"/>
      <c r="F41" s="100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4.25" thickBot="1">
      <c r="A42" s="102" t="s">
        <v>39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4"/>
    </row>
    <row r="43" spans="1:26">
      <c r="A43" s="105" t="s">
        <v>15</v>
      </c>
      <c r="B43" s="106"/>
      <c r="C43" s="105" t="s">
        <v>16</v>
      </c>
      <c r="D43" s="107"/>
      <c r="E43" s="107"/>
      <c r="F43" s="107"/>
      <c r="G43" s="107"/>
      <c r="H43" s="108"/>
      <c r="I43" s="109" t="s">
        <v>17</v>
      </c>
      <c r="J43" s="107"/>
      <c r="K43" s="107"/>
      <c r="L43" s="107"/>
      <c r="M43" s="107"/>
      <c r="N43" s="106"/>
      <c r="O43" s="36"/>
      <c r="P43" s="109" t="s">
        <v>17</v>
      </c>
      <c r="Q43" s="107"/>
      <c r="R43" s="107"/>
      <c r="S43" s="107"/>
      <c r="T43" s="107"/>
      <c r="U43" s="106"/>
      <c r="V43" s="105" t="s">
        <v>18</v>
      </c>
      <c r="W43" s="107"/>
      <c r="X43" s="107"/>
      <c r="Y43" s="107"/>
      <c r="Z43" s="108"/>
    </row>
    <row r="44" spans="1:26">
      <c r="A44" s="115" t="s">
        <v>10</v>
      </c>
      <c r="B44" s="116"/>
      <c r="C44" s="117" t="s">
        <v>24</v>
      </c>
      <c r="D44" s="118"/>
      <c r="E44" s="118"/>
      <c r="F44" s="118"/>
      <c r="G44" s="118"/>
      <c r="H44" s="119"/>
      <c r="I44" s="133" t="s">
        <v>77</v>
      </c>
      <c r="J44" s="118"/>
      <c r="K44" s="118"/>
      <c r="L44" s="118"/>
      <c r="M44" s="118"/>
      <c r="N44" s="116"/>
      <c r="O44" s="37" t="s">
        <v>19</v>
      </c>
      <c r="P44" s="133" t="s">
        <v>77</v>
      </c>
      <c r="Q44" s="118"/>
      <c r="R44" s="118"/>
      <c r="S44" s="118"/>
      <c r="T44" s="118"/>
      <c r="U44" s="116"/>
      <c r="V44" s="117" t="s">
        <v>33</v>
      </c>
      <c r="W44" s="118"/>
      <c r="X44" s="118"/>
      <c r="Y44" s="118"/>
      <c r="Z44" s="119"/>
    </row>
    <row r="45" spans="1:26">
      <c r="A45" s="115" t="s">
        <v>11</v>
      </c>
      <c r="B45" s="116"/>
      <c r="C45" s="117" t="s">
        <v>25</v>
      </c>
      <c r="D45" s="118"/>
      <c r="E45" s="118"/>
      <c r="F45" s="118"/>
      <c r="G45" s="118"/>
      <c r="H45" s="119"/>
      <c r="I45" s="133" t="s">
        <v>20</v>
      </c>
      <c r="J45" s="118"/>
      <c r="K45" s="118"/>
      <c r="L45" s="118"/>
      <c r="M45" s="118"/>
      <c r="N45" s="116"/>
      <c r="O45" s="37" t="s">
        <v>19</v>
      </c>
      <c r="P45" s="133" t="s">
        <v>21</v>
      </c>
      <c r="Q45" s="118"/>
      <c r="R45" s="118"/>
      <c r="S45" s="118"/>
      <c r="T45" s="118"/>
      <c r="U45" s="116"/>
      <c r="V45" s="117" t="s">
        <v>33</v>
      </c>
      <c r="W45" s="118"/>
      <c r="X45" s="118"/>
      <c r="Y45" s="118"/>
      <c r="Z45" s="119"/>
    </row>
    <row r="46" spans="1:26">
      <c r="A46" s="115" t="s">
        <v>12</v>
      </c>
      <c r="B46" s="116"/>
      <c r="C46" s="117" t="s">
        <v>26</v>
      </c>
      <c r="D46" s="118"/>
      <c r="E46" s="118"/>
      <c r="F46" s="118"/>
      <c r="G46" s="118"/>
      <c r="H46" s="119"/>
      <c r="I46" s="133" t="s">
        <v>20</v>
      </c>
      <c r="J46" s="118"/>
      <c r="K46" s="118"/>
      <c r="L46" s="118"/>
      <c r="M46" s="118"/>
      <c r="N46" s="116"/>
      <c r="O46" s="37" t="s">
        <v>19</v>
      </c>
      <c r="P46" s="133" t="s">
        <v>78</v>
      </c>
      <c r="Q46" s="118"/>
      <c r="R46" s="118"/>
      <c r="S46" s="118"/>
      <c r="T46" s="118"/>
      <c r="U46" s="116"/>
      <c r="V46" s="117" t="s">
        <v>33</v>
      </c>
      <c r="W46" s="118"/>
      <c r="X46" s="118"/>
      <c r="Y46" s="118"/>
      <c r="Z46" s="119"/>
    </row>
    <row r="47" spans="1:26">
      <c r="A47" s="131" t="s">
        <v>13</v>
      </c>
      <c r="B47" s="132"/>
      <c r="C47" s="117" t="s">
        <v>27</v>
      </c>
      <c r="D47" s="118"/>
      <c r="E47" s="118"/>
      <c r="F47" s="118"/>
      <c r="G47" s="118"/>
      <c r="H47" s="119"/>
      <c r="I47" s="133" t="s">
        <v>79</v>
      </c>
      <c r="J47" s="118"/>
      <c r="K47" s="118"/>
      <c r="L47" s="118"/>
      <c r="M47" s="118"/>
      <c r="N47" s="116"/>
      <c r="O47" s="37" t="s">
        <v>19</v>
      </c>
      <c r="P47" s="133" t="s">
        <v>78</v>
      </c>
      <c r="Q47" s="118"/>
      <c r="R47" s="118"/>
      <c r="S47" s="118"/>
      <c r="T47" s="118"/>
      <c r="U47" s="116"/>
      <c r="V47" s="117" t="s">
        <v>33</v>
      </c>
      <c r="W47" s="118"/>
      <c r="X47" s="118"/>
      <c r="Y47" s="118"/>
      <c r="Z47" s="119"/>
    </row>
    <row r="48" spans="1:26">
      <c r="A48" s="139" t="s">
        <v>14</v>
      </c>
      <c r="B48" s="140"/>
      <c r="C48" s="141" t="s">
        <v>40</v>
      </c>
      <c r="D48" s="142"/>
      <c r="E48" s="142"/>
      <c r="F48" s="142"/>
      <c r="G48" s="142"/>
      <c r="H48" s="140"/>
      <c r="I48" s="133" t="s">
        <v>77</v>
      </c>
      <c r="J48" s="118"/>
      <c r="K48" s="118"/>
      <c r="L48" s="118"/>
      <c r="M48" s="118"/>
      <c r="N48" s="116"/>
      <c r="O48" s="37" t="s">
        <v>19</v>
      </c>
      <c r="P48" s="133" t="s">
        <v>77</v>
      </c>
      <c r="Q48" s="118"/>
      <c r="R48" s="118"/>
      <c r="S48" s="118"/>
      <c r="T48" s="118"/>
      <c r="U48" s="116"/>
      <c r="V48" s="117" t="s">
        <v>33</v>
      </c>
      <c r="W48" s="118"/>
      <c r="X48" s="118"/>
      <c r="Y48" s="118"/>
      <c r="Z48" s="119"/>
    </row>
    <row r="49" spans="1:26" ht="14.25" thickBot="1">
      <c r="A49" s="137" t="s">
        <v>23</v>
      </c>
      <c r="B49" s="125"/>
      <c r="C49" s="126" t="s">
        <v>42</v>
      </c>
      <c r="D49" s="127"/>
      <c r="E49" s="127"/>
      <c r="F49" s="127"/>
      <c r="G49" s="127"/>
      <c r="H49" s="128"/>
      <c r="I49" s="129" t="s">
        <v>77</v>
      </c>
      <c r="J49" s="127"/>
      <c r="K49" s="127"/>
      <c r="L49" s="127"/>
      <c r="M49" s="127"/>
      <c r="N49" s="130"/>
      <c r="O49" s="38" t="s">
        <v>19</v>
      </c>
      <c r="P49" s="129" t="s">
        <v>77</v>
      </c>
      <c r="Q49" s="127"/>
      <c r="R49" s="127"/>
      <c r="S49" s="127"/>
      <c r="T49" s="127"/>
      <c r="U49" s="130"/>
      <c r="V49" s="126" t="s">
        <v>33</v>
      </c>
      <c r="W49" s="127"/>
      <c r="X49" s="127"/>
      <c r="Y49" s="127"/>
      <c r="Z49" s="128"/>
    </row>
    <row r="50" spans="1:26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4.25" thickBot="1">
      <c r="A51" s="100" t="s">
        <v>76</v>
      </c>
      <c r="B51" s="100"/>
      <c r="C51" s="100"/>
      <c r="D51" s="100"/>
      <c r="E51" s="100"/>
      <c r="F51" s="100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4.25" thickBot="1">
      <c r="A52" s="102" t="s">
        <v>37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4"/>
    </row>
    <row r="53" spans="1:26">
      <c r="A53" s="105" t="s">
        <v>15</v>
      </c>
      <c r="B53" s="106"/>
      <c r="C53" s="105" t="s">
        <v>16</v>
      </c>
      <c r="D53" s="107"/>
      <c r="E53" s="107"/>
      <c r="F53" s="107"/>
      <c r="G53" s="107"/>
      <c r="H53" s="108"/>
      <c r="I53" s="109" t="s">
        <v>17</v>
      </c>
      <c r="J53" s="107"/>
      <c r="K53" s="107"/>
      <c r="L53" s="107"/>
      <c r="M53" s="107"/>
      <c r="N53" s="106"/>
      <c r="O53" s="36"/>
      <c r="P53" s="109" t="s">
        <v>17</v>
      </c>
      <c r="Q53" s="107"/>
      <c r="R53" s="107"/>
      <c r="S53" s="107"/>
      <c r="T53" s="107"/>
      <c r="U53" s="106"/>
      <c r="V53" s="105" t="s">
        <v>18</v>
      </c>
      <c r="W53" s="107"/>
      <c r="X53" s="107"/>
      <c r="Y53" s="107"/>
      <c r="Z53" s="108"/>
    </row>
    <row r="54" spans="1:26">
      <c r="A54" s="117" t="s">
        <v>47</v>
      </c>
      <c r="B54" s="116"/>
      <c r="C54" s="117" t="s">
        <v>24</v>
      </c>
      <c r="D54" s="118"/>
      <c r="E54" s="118"/>
      <c r="F54" s="118"/>
      <c r="G54" s="118"/>
      <c r="H54" s="119"/>
      <c r="I54" s="133" t="s">
        <v>22</v>
      </c>
      <c r="J54" s="118"/>
      <c r="K54" s="118"/>
      <c r="L54" s="118"/>
      <c r="M54" s="118"/>
      <c r="N54" s="116"/>
      <c r="O54" s="37" t="s">
        <v>19</v>
      </c>
      <c r="P54" s="133" t="s">
        <v>80</v>
      </c>
      <c r="Q54" s="118"/>
      <c r="R54" s="118"/>
      <c r="S54" s="118"/>
      <c r="T54" s="118"/>
      <c r="U54" s="116"/>
      <c r="V54" s="117" t="s">
        <v>33</v>
      </c>
      <c r="W54" s="118"/>
      <c r="X54" s="118"/>
      <c r="Y54" s="118"/>
      <c r="Z54" s="119"/>
    </row>
    <row r="55" spans="1:26">
      <c r="A55" s="117" t="s">
        <v>53</v>
      </c>
      <c r="B55" s="116"/>
      <c r="C55" s="117" t="s">
        <v>25</v>
      </c>
      <c r="D55" s="118"/>
      <c r="E55" s="118"/>
      <c r="F55" s="118"/>
      <c r="G55" s="118"/>
      <c r="H55" s="119"/>
      <c r="I55" s="133" t="s">
        <v>81</v>
      </c>
      <c r="J55" s="118"/>
      <c r="K55" s="118"/>
      <c r="L55" s="118"/>
      <c r="M55" s="118"/>
      <c r="N55" s="116"/>
      <c r="O55" s="37" t="s">
        <v>19</v>
      </c>
      <c r="P55" s="133" t="s">
        <v>51</v>
      </c>
      <c r="Q55" s="118"/>
      <c r="R55" s="118"/>
      <c r="S55" s="118"/>
      <c r="T55" s="118"/>
      <c r="U55" s="116"/>
      <c r="V55" s="117" t="s">
        <v>33</v>
      </c>
      <c r="W55" s="118"/>
      <c r="X55" s="118"/>
      <c r="Y55" s="118"/>
      <c r="Z55" s="119"/>
    </row>
    <row r="56" spans="1:26">
      <c r="A56" s="117" t="s">
        <v>54</v>
      </c>
      <c r="B56" s="116"/>
      <c r="C56" s="117" t="s">
        <v>26</v>
      </c>
      <c r="D56" s="118"/>
      <c r="E56" s="118"/>
      <c r="F56" s="118"/>
      <c r="G56" s="118"/>
      <c r="H56" s="119"/>
      <c r="I56" s="133" t="s">
        <v>22</v>
      </c>
      <c r="J56" s="118"/>
      <c r="K56" s="118"/>
      <c r="L56" s="118"/>
      <c r="M56" s="118"/>
      <c r="N56" s="116"/>
      <c r="O56" s="37" t="s">
        <v>19</v>
      </c>
      <c r="P56" s="133" t="s">
        <v>82</v>
      </c>
      <c r="Q56" s="118"/>
      <c r="R56" s="118"/>
      <c r="S56" s="118"/>
      <c r="T56" s="118"/>
      <c r="U56" s="116"/>
      <c r="V56" s="117" t="s">
        <v>33</v>
      </c>
      <c r="W56" s="118"/>
      <c r="X56" s="118"/>
      <c r="Y56" s="118"/>
      <c r="Z56" s="119"/>
    </row>
    <row r="57" spans="1:26">
      <c r="A57" s="138" t="s">
        <v>55</v>
      </c>
      <c r="B57" s="132"/>
      <c r="C57" s="117" t="s">
        <v>27</v>
      </c>
      <c r="D57" s="118"/>
      <c r="E57" s="118"/>
      <c r="F57" s="118"/>
      <c r="G57" s="118"/>
      <c r="H57" s="119"/>
      <c r="I57" s="133" t="s">
        <v>84</v>
      </c>
      <c r="J57" s="118"/>
      <c r="K57" s="118"/>
      <c r="L57" s="118"/>
      <c r="M57" s="118"/>
      <c r="N57" s="116"/>
      <c r="O57" s="37" t="s">
        <v>19</v>
      </c>
      <c r="P57" s="133" t="s">
        <v>51</v>
      </c>
      <c r="Q57" s="118"/>
      <c r="R57" s="118"/>
      <c r="S57" s="118"/>
      <c r="T57" s="118"/>
      <c r="U57" s="116"/>
      <c r="V57" s="141" t="s">
        <v>33</v>
      </c>
      <c r="W57" s="148"/>
      <c r="X57" s="148"/>
      <c r="Y57" s="148"/>
      <c r="Z57" s="149"/>
    </row>
    <row r="58" spans="1:26">
      <c r="A58" s="139" t="s">
        <v>56</v>
      </c>
      <c r="B58" s="140"/>
      <c r="C58" s="141" t="s">
        <v>40</v>
      </c>
      <c r="D58" s="142"/>
      <c r="E58" s="142"/>
      <c r="F58" s="142"/>
      <c r="G58" s="142"/>
      <c r="H58" s="140"/>
      <c r="I58" s="141" t="s">
        <v>22</v>
      </c>
      <c r="J58" s="142"/>
      <c r="K58" s="142"/>
      <c r="L58" s="142"/>
      <c r="M58" s="142"/>
      <c r="N58" s="140"/>
      <c r="O58" s="37" t="s">
        <v>19</v>
      </c>
      <c r="P58" s="141" t="s">
        <v>80</v>
      </c>
      <c r="Q58" s="142"/>
      <c r="R58" s="142"/>
      <c r="S58" s="142"/>
      <c r="T58" s="142"/>
      <c r="U58" s="140"/>
      <c r="V58" s="141" t="s">
        <v>33</v>
      </c>
      <c r="W58" s="148"/>
      <c r="X58" s="148"/>
      <c r="Y58" s="148"/>
      <c r="Z58" s="149"/>
    </row>
    <row r="59" spans="1:26" ht="14.25" thickBot="1">
      <c r="A59" s="137" t="s">
        <v>57</v>
      </c>
      <c r="B59" s="125"/>
      <c r="C59" s="126" t="s">
        <v>42</v>
      </c>
      <c r="D59" s="127"/>
      <c r="E59" s="127"/>
      <c r="F59" s="127"/>
      <c r="G59" s="127"/>
      <c r="H59" s="128"/>
      <c r="I59" s="129" t="s">
        <v>84</v>
      </c>
      <c r="J59" s="127"/>
      <c r="K59" s="127"/>
      <c r="L59" s="127"/>
      <c r="M59" s="127"/>
      <c r="N59" s="130"/>
      <c r="O59" s="38" t="s">
        <v>19</v>
      </c>
      <c r="P59" s="129" t="s">
        <v>83</v>
      </c>
      <c r="Q59" s="127"/>
      <c r="R59" s="127"/>
      <c r="S59" s="127"/>
      <c r="T59" s="127"/>
      <c r="U59" s="130"/>
      <c r="V59" s="126" t="s">
        <v>33</v>
      </c>
      <c r="W59" s="127"/>
      <c r="X59" s="127"/>
      <c r="Y59" s="127"/>
      <c r="Z59" s="128"/>
    </row>
    <row r="60" spans="1:26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4.25" thickBot="1">
      <c r="A61" s="100" t="s">
        <v>76</v>
      </c>
      <c r="B61" s="100"/>
      <c r="C61" s="100"/>
      <c r="D61" s="100"/>
      <c r="E61" s="100"/>
      <c r="F61" s="100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4.25" thickBot="1">
      <c r="A62" s="102" t="s">
        <v>41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4"/>
    </row>
    <row r="63" spans="1:26">
      <c r="A63" s="105" t="s">
        <v>15</v>
      </c>
      <c r="B63" s="106"/>
      <c r="C63" s="105" t="s">
        <v>16</v>
      </c>
      <c r="D63" s="107"/>
      <c r="E63" s="107"/>
      <c r="F63" s="107"/>
      <c r="G63" s="107"/>
      <c r="H63" s="108"/>
      <c r="I63" s="109" t="s">
        <v>17</v>
      </c>
      <c r="J63" s="107"/>
      <c r="K63" s="107"/>
      <c r="L63" s="107"/>
      <c r="M63" s="107"/>
      <c r="N63" s="106"/>
      <c r="O63" s="36"/>
      <c r="P63" s="109" t="s">
        <v>17</v>
      </c>
      <c r="Q63" s="107"/>
      <c r="R63" s="107"/>
      <c r="S63" s="107"/>
      <c r="T63" s="107"/>
      <c r="U63" s="106"/>
      <c r="V63" s="105" t="s">
        <v>18</v>
      </c>
      <c r="W63" s="107"/>
      <c r="X63" s="107"/>
      <c r="Y63" s="107"/>
      <c r="Z63" s="108"/>
    </row>
    <row r="64" spans="1:26">
      <c r="A64" s="117" t="s">
        <v>58</v>
      </c>
      <c r="B64" s="116"/>
      <c r="C64" s="117" t="s">
        <v>24</v>
      </c>
      <c r="D64" s="118"/>
      <c r="E64" s="118"/>
      <c r="F64" s="118"/>
      <c r="G64" s="118"/>
      <c r="H64" s="119"/>
      <c r="I64" s="133" t="s">
        <v>30</v>
      </c>
      <c r="J64" s="118"/>
      <c r="K64" s="118"/>
      <c r="L64" s="118"/>
      <c r="M64" s="118"/>
      <c r="N64" s="116"/>
      <c r="O64" s="37" t="s">
        <v>19</v>
      </c>
      <c r="P64" s="133" t="s">
        <v>31</v>
      </c>
      <c r="Q64" s="118"/>
      <c r="R64" s="118"/>
      <c r="S64" s="118"/>
      <c r="T64" s="118"/>
      <c r="U64" s="116"/>
      <c r="V64" s="117" t="s">
        <v>33</v>
      </c>
      <c r="W64" s="118"/>
      <c r="X64" s="118"/>
      <c r="Y64" s="118"/>
      <c r="Z64" s="119"/>
    </row>
    <row r="65" spans="1:26">
      <c r="A65" s="117" t="s">
        <v>59</v>
      </c>
      <c r="B65" s="116"/>
      <c r="C65" s="117" t="s">
        <v>25</v>
      </c>
      <c r="D65" s="118"/>
      <c r="E65" s="118"/>
      <c r="F65" s="118"/>
      <c r="G65" s="118"/>
      <c r="H65" s="119"/>
      <c r="I65" s="133" t="s">
        <v>29</v>
      </c>
      <c r="J65" s="118"/>
      <c r="K65" s="118"/>
      <c r="L65" s="118"/>
      <c r="M65" s="118"/>
      <c r="N65" s="116"/>
      <c r="O65" s="37" t="s">
        <v>19</v>
      </c>
      <c r="P65" s="133" t="s">
        <v>85</v>
      </c>
      <c r="Q65" s="118"/>
      <c r="R65" s="118"/>
      <c r="S65" s="118"/>
      <c r="T65" s="118"/>
      <c r="U65" s="116"/>
      <c r="V65" s="117" t="s">
        <v>33</v>
      </c>
      <c r="W65" s="118"/>
      <c r="X65" s="118"/>
      <c r="Y65" s="118"/>
      <c r="Z65" s="119"/>
    </row>
    <row r="66" spans="1:26">
      <c r="A66" s="117" t="s">
        <v>60</v>
      </c>
      <c r="B66" s="116"/>
      <c r="C66" s="117" t="s">
        <v>26</v>
      </c>
      <c r="D66" s="118"/>
      <c r="E66" s="118"/>
      <c r="F66" s="118"/>
      <c r="G66" s="118"/>
      <c r="H66" s="119"/>
      <c r="I66" s="133" t="s">
        <v>86</v>
      </c>
      <c r="J66" s="118"/>
      <c r="K66" s="118"/>
      <c r="L66" s="118"/>
      <c r="M66" s="118"/>
      <c r="N66" s="116"/>
      <c r="O66" s="37" t="s">
        <v>19</v>
      </c>
      <c r="P66" s="133" t="s">
        <v>52</v>
      </c>
      <c r="Q66" s="118"/>
      <c r="R66" s="118"/>
      <c r="S66" s="118"/>
      <c r="T66" s="118"/>
      <c r="U66" s="116"/>
      <c r="V66" s="117" t="s">
        <v>33</v>
      </c>
      <c r="W66" s="118"/>
      <c r="X66" s="118"/>
      <c r="Y66" s="118"/>
      <c r="Z66" s="119"/>
    </row>
    <row r="67" spans="1:26">
      <c r="A67" s="138" t="s">
        <v>61</v>
      </c>
      <c r="B67" s="132"/>
      <c r="C67" s="117" t="s">
        <v>27</v>
      </c>
      <c r="D67" s="118"/>
      <c r="E67" s="118"/>
      <c r="F67" s="118"/>
      <c r="G67" s="118"/>
      <c r="H67" s="119"/>
      <c r="I67" s="133" t="s">
        <v>29</v>
      </c>
      <c r="J67" s="118"/>
      <c r="K67" s="118"/>
      <c r="L67" s="118"/>
      <c r="M67" s="118"/>
      <c r="N67" s="116"/>
      <c r="O67" s="37" t="s">
        <v>19</v>
      </c>
      <c r="P67" s="133" t="s">
        <v>87</v>
      </c>
      <c r="Q67" s="118"/>
      <c r="R67" s="118"/>
      <c r="S67" s="118"/>
      <c r="T67" s="118"/>
      <c r="U67" s="116"/>
      <c r="V67" s="117" t="s">
        <v>33</v>
      </c>
      <c r="W67" s="118"/>
      <c r="X67" s="118"/>
      <c r="Y67" s="118"/>
      <c r="Z67" s="119"/>
    </row>
    <row r="68" spans="1:26">
      <c r="A68" s="139" t="s">
        <v>62</v>
      </c>
      <c r="B68" s="140"/>
      <c r="C68" s="141" t="s">
        <v>40</v>
      </c>
      <c r="D68" s="142"/>
      <c r="E68" s="142"/>
      <c r="F68" s="142"/>
      <c r="G68" s="142"/>
      <c r="H68" s="140"/>
      <c r="I68" s="141" t="s">
        <v>88</v>
      </c>
      <c r="J68" s="142"/>
      <c r="K68" s="142"/>
      <c r="L68" s="142"/>
      <c r="M68" s="142"/>
      <c r="N68" s="140"/>
      <c r="O68" s="37" t="s">
        <v>19</v>
      </c>
      <c r="P68" s="141" t="s">
        <v>89</v>
      </c>
      <c r="Q68" s="142"/>
      <c r="R68" s="142"/>
      <c r="S68" s="142"/>
      <c r="T68" s="142"/>
      <c r="U68" s="140"/>
      <c r="V68" s="117" t="s">
        <v>33</v>
      </c>
      <c r="W68" s="118"/>
      <c r="X68" s="118"/>
      <c r="Y68" s="118"/>
      <c r="Z68" s="119"/>
    </row>
    <row r="69" spans="1:26" ht="14.25" thickBot="1">
      <c r="A69" s="137" t="s">
        <v>63</v>
      </c>
      <c r="B69" s="125"/>
      <c r="C69" s="126" t="s">
        <v>42</v>
      </c>
      <c r="D69" s="127"/>
      <c r="E69" s="127"/>
      <c r="F69" s="127"/>
      <c r="G69" s="127"/>
      <c r="H69" s="128"/>
      <c r="I69" s="129" t="s">
        <v>90</v>
      </c>
      <c r="J69" s="127"/>
      <c r="K69" s="127"/>
      <c r="L69" s="127"/>
      <c r="M69" s="127"/>
      <c r="N69" s="130"/>
      <c r="O69" s="38" t="s">
        <v>19</v>
      </c>
      <c r="P69" s="129" t="s">
        <v>91</v>
      </c>
      <c r="Q69" s="127"/>
      <c r="R69" s="127"/>
      <c r="S69" s="127"/>
      <c r="T69" s="127"/>
      <c r="U69" s="130"/>
      <c r="V69" s="126" t="s">
        <v>33</v>
      </c>
      <c r="W69" s="127"/>
      <c r="X69" s="127"/>
      <c r="Y69" s="127"/>
      <c r="Z69" s="128"/>
    </row>
  </sheetData>
  <mergeCells count="242">
    <mergeCell ref="A69:B69"/>
    <mergeCell ref="C69:H69"/>
    <mergeCell ref="I69:N69"/>
    <mergeCell ref="P69:U69"/>
    <mergeCell ref="V69:Z69"/>
    <mergeCell ref="A67:B67"/>
    <mergeCell ref="C67:H67"/>
    <mergeCell ref="I67:N67"/>
    <mergeCell ref="P67:U67"/>
    <mergeCell ref="V67:Z67"/>
    <mergeCell ref="A68:B68"/>
    <mergeCell ref="C68:H68"/>
    <mergeCell ref="I68:N68"/>
    <mergeCell ref="P68:U68"/>
    <mergeCell ref="V68:Z68"/>
    <mergeCell ref="A65:B65"/>
    <mergeCell ref="C65:H65"/>
    <mergeCell ref="I65:N65"/>
    <mergeCell ref="P65:U65"/>
    <mergeCell ref="V65:Z65"/>
    <mergeCell ref="A66:B66"/>
    <mergeCell ref="C66:H66"/>
    <mergeCell ref="I66:N66"/>
    <mergeCell ref="P66:U66"/>
    <mergeCell ref="V66:Z66"/>
    <mergeCell ref="I58:N58"/>
    <mergeCell ref="P58:U58"/>
    <mergeCell ref="V58:Z58"/>
    <mergeCell ref="A63:B63"/>
    <mergeCell ref="C63:H63"/>
    <mergeCell ref="I63:N63"/>
    <mergeCell ref="P63:U63"/>
    <mergeCell ref="V63:Z63"/>
    <mergeCell ref="A64:B64"/>
    <mergeCell ref="C64:H64"/>
    <mergeCell ref="I64:N64"/>
    <mergeCell ref="P64:U64"/>
    <mergeCell ref="V64:Z64"/>
    <mergeCell ref="A59:B59"/>
    <mergeCell ref="C59:H59"/>
    <mergeCell ref="I59:N59"/>
    <mergeCell ref="P59:U59"/>
    <mergeCell ref="V59:Z59"/>
    <mergeCell ref="A61:F61"/>
    <mergeCell ref="A62:Z62"/>
    <mergeCell ref="A55:B55"/>
    <mergeCell ref="C55:H55"/>
    <mergeCell ref="I55:N55"/>
    <mergeCell ref="P55:U55"/>
    <mergeCell ref="V55:Z55"/>
    <mergeCell ref="A56:B56"/>
    <mergeCell ref="C56:H56"/>
    <mergeCell ref="I56:N56"/>
    <mergeCell ref="P56:U56"/>
    <mergeCell ref="V56:Z56"/>
    <mergeCell ref="A57:B57"/>
    <mergeCell ref="C57:H57"/>
    <mergeCell ref="I57:N57"/>
    <mergeCell ref="P57:U57"/>
    <mergeCell ref="V57:Z57"/>
    <mergeCell ref="A58:B58"/>
    <mergeCell ref="C58:H58"/>
    <mergeCell ref="I48:N48"/>
    <mergeCell ref="P48:U48"/>
    <mergeCell ref="V48:Z48"/>
    <mergeCell ref="A53:B53"/>
    <mergeCell ref="C53:H53"/>
    <mergeCell ref="I53:N53"/>
    <mergeCell ref="P53:U53"/>
    <mergeCell ref="V53:Z53"/>
    <mergeCell ref="A54:B54"/>
    <mergeCell ref="C54:H54"/>
    <mergeCell ref="I54:N54"/>
    <mergeCell ref="P54:U54"/>
    <mergeCell ref="V54:Z54"/>
    <mergeCell ref="A49:B49"/>
    <mergeCell ref="C49:H49"/>
    <mergeCell ref="I49:N49"/>
    <mergeCell ref="P49:U49"/>
    <mergeCell ref="V49:Z49"/>
    <mergeCell ref="A51:F51"/>
    <mergeCell ref="A52:Z52"/>
    <mergeCell ref="A45:B45"/>
    <mergeCell ref="C45:H45"/>
    <mergeCell ref="I45:N45"/>
    <mergeCell ref="P45:U45"/>
    <mergeCell ref="V45:Z45"/>
    <mergeCell ref="A46:B46"/>
    <mergeCell ref="C46:H46"/>
    <mergeCell ref="I46:N46"/>
    <mergeCell ref="P46:U46"/>
    <mergeCell ref="V46:Z46"/>
    <mergeCell ref="A47:B47"/>
    <mergeCell ref="C47:H47"/>
    <mergeCell ref="I47:N47"/>
    <mergeCell ref="P47:U47"/>
    <mergeCell ref="V47:Z47"/>
    <mergeCell ref="A48:B48"/>
    <mergeCell ref="C48:H48"/>
    <mergeCell ref="A43:B43"/>
    <mergeCell ref="C43:H43"/>
    <mergeCell ref="I43:N43"/>
    <mergeCell ref="P43:U43"/>
    <mergeCell ref="V43:Z43"/>
    <mergeCell ref="A44:B44"/>
    <mergeCell ref="C44:H44"/>
    <mergeCell ref="I44:N44"/>
    <mergeCell ref="P44:U44"/>
    <mergeCell ref="V44:Z44"/>
    <mergeCell ref="A41:F41"/>
    <mergeCell ref="A42:Z42"/>
    <mergeCell ref="A35:B35"/>
    <mergeCell ref="C35:H35"/>
    <mergeCell ref="I35:N35"/>
    <mergeCell ref="P35:U35"/>
    <mergeCell ref="V35:Z35"/>
    <mergeCell ref="A36:B36"/>
    <mergeCell ref="C36:H36"/>
    <mergeCell ref="I36:N36"/>
    <mergeCell ref="P36:U36"/>
    <mergeCell ref="V36:Z36"/>
    <mergeCell ref="A37:B37"/>
    <mergeCell ref="C37:H37"/>
    <mergeCell ref="I37:N37"/>
    <mergeCell ref="P37:U37"/>
    <mergeCell ref="V37:Z37"/>
    <mergeCell ref="A33:B33"/>
    <mergeCell ref="C33:H33"/>
    <mergeCell ref="I33:N33"/>
    <mergeCell ref="P33:U33"/>
    <mergeCell ref="V33:Z33"/>
    <mergeCell ref="A34:B34"/>
    <mergeCell ref="C34:H34"/>
    <mergeCell ref="I34:N34"/>
    <mergeCell ref="P34:U34"/>
    <mergeCell ref="V34:Z34"/>
    <mergeCell ref="A31:Z31"/>
    <mergeCell ref="A32:B32"/>
    <mergeCell ref="C32:H32"/>
    <mergeCell ref="I32:N32"/>
    <mergeCell ref="P32:U32"/>
    <mergeCell ref="V32:Z32"/>
    <mergeCell ref="A28:B28"/>
    <mergeCell ref="C28:H28"/>
    <mergeCell ref="I28:N28"/>
    <mergeCell ref="P28:U28"/>
    <mergeCell ref="V28:Z28"/>
    <mergeCell ref="A30:F30"/>
    <mergeCell ref="A26:B26"/>
    <mergeCell ref="C26:H26"/>
    <mergeCell ref="I26:N26"/>
    <mergeCell ref="P26:U26"/>
    <mergeCell ref="V26:Z26"/>
    <mergeCell ref="A27:B27"/>
    <mergeCell ref="C27:H27"/>
    <mergeCell ref="I27:N27"/>
    <mergeCell ref="P27:U27"/>
    <mergeCell ref="V27:Z27"/>
    <mergeCell ref="A24:B24"/>
    <mergeCell ref="C24:H24"/>
    <mergeCell ref="I24:N24"/>
    <mergeCell ref="P24:U24"/>
    <mergeCell ref="V24:Z24"/>
    <mergeCell ref="A25:B25"/>
    <mergeCell ref="C25:H25"/>
    <mergeCell ref="I25:N25"/>
    <mergeCell ref="P25:U25"/>
    <mergeCell ref="V25:Z25"/>
    <mergeCell ref="Z17:Z18"/>
    <mergeCell ref="A21:F21"/>
    <mergeCell ref="A22:Z22"/>
    <mergeCell ref="A23:B23"/>
    <mergeCell ref="C23:H23"/>
    <mergeCell ref="I23:N23"/>
    <mergeCell ref="P23:U23"/>
    <mergeCell ref="V23:Z23"/>
    <mergeCell ref="Z15:Z16"/>
    <mergeCell ref="A17:C18"/>
    <mergeCell ref="P17:R18"/>
    <mergeCell ref="S17:S18"/>
    <mergeCell ref="T17:T18"/>
    <mergeCell ref="U17:U18"/>
    <mergeCell ref="V17:V18"/>
    <mergeCell ref="W17:W18"/>
    <mergeCell ref="X17:X18"/>
    <mergeCell ref="Y17:Y18"/>
    <mergeCell ref="Z13:Z14"/>
    <mergeCell ref="A15:C16"/>
    <mergeCell ref="M15:O16"/>
    <mergeCell ref="S15:S16"/>
    <mergeCell ref="T15:T16"/>
    <mergeCell ref="U15:U16"/>
    <mergeCell ref="V15:V16"/>
    <mergeCell ref="W15:W16"/>
    <mergeCell ref="X15:X16"/>
    <mergeCell ref="Y15:Y16"/>
    <mergeCell ref="A13:C14"/>
    <mergeCell ref="J13:L14"/>
    <mergeCell ref="S13:S14"/>
    <mergeCell ref="T13:T14"/>
    <mergeCell ref="U13:U14"/>
    <mergeCell ref="V13:V14"/>
    <mergeCell ref="W13:W14"/>
    <mergeCell ref="X13:X14"/>
    <mergeCell ref="Y13:Y14"/>
    <mergeCell ref="Z9:Z10"/>
    <mergeCell ref="A11:C12"/>
    <mergeCell ref="G11:I12"/>
    <mergeCell ref="S11:S12"/>
    <mergeCell ref="T11:T12"/>
    <mergeCell ref="U11:U12"/>
    <mergeCell ref="V11:V12"/>
    <mergeCell ref="W11:W12"/>
    <mergeCell ref="X11:X12"/>
    <mergeCell ref="Y11:Y12"/>
    <mergeCell ref="Z11:Z12"/>
    <mergeCell ref="A9:C10"/>
    <mergeCell ref="D9:F10"/>
    <mergeCell ref="S9:S10"/>
    <mergeCell ref="T9:T10"/>
    <mergeCell ref="U9:U10"/>
    <mergeCell ref="V9:V10"/>
    <mergeCell ref="W9:W10"/>
    <mergeCell ref="X9:X10"/>
    <mergeCell ref="Y9:Y10"/>
    <mergeCell ref="A1:Z1"/>
    <mergeCell ref="A4:D5"/>
    <mergeCell ref="H4:X4"/>
    <mergeCell ref="A7:C8"/>
    <mergeCell ref="D7:F8"/>
    <mergeCell ref="G7:I8"/>
    <mergeCell ref="J7:L8"/>
    <mergeCell ref="M7:O8"/>
    <mergeCell ref="P7:R8"/>
    <mergeCell ref="S7:S8"/>
    <mergeCell ref="Z7:Z8"/>
    <mergeCell ref="T7:T8"/>
    <mergeCell ref="U7:U8"/>
    <mergeCell ref="V7:V8"/>
    <mergeCell ref="W7:W8"/>
    <mergeCell ref="X7:X8"/>
    <mergeCell ref="Y7:Y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9"/>
  <sheetViews>
    <sheetView tabSelected="1" zoomScaleNormal="100" workbookViewId="0">
      <selection activeCell="A19" sqref="A19"/>
    </sheetView>
  </sheetViews>
  <sheetFormatPr defaultRowHeight="13.5"/>
  <cols>
    <col min="1" max="18" width="5" style="28" customWidth="1"/>
    <col min="19" max="26" width="6" style="28" customWidth="1"/>
    <col min="27" max="60" width="3.125" style="28" customWidth="1"/>
    <col min="61" max="16384" width="9" style="28"/>
  </cols>
  <sheetData>
    <row r="1" spans="1:27" ht="18.75" customHeight="1">
      <c r="A1" s="51" t="s">
        <v>68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4" spans="1:27">
      <c r="A4" s="52" t="s">
        <v>34</v>
      </c>
      <c r="B4" s="52"/>
      <c r="C4" s="52"/>
      <c r="D4" s="52"/>
      <c r="G4" s="29"/>
      <c r="H4" s="53" t="s">
        <v>9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7">
      <c r="A5" s="52"/>
      <c r="B5" s="52"/>
      <c r="C5" s="52"/>
      <c r="D5" s="52"/>
    </row>
    <row r="6" spans="1:27" ht="14.25" thickBot="1"/>
    <row r="7" spans="1:27" ht="14.1" customHeight="1">
      <c r="A7" s="55"/>
      <c r="B7" s="56"/>
      <c r="C7" s="57"/>
      <c r="D7" s="61" t="str">
        <f>A9</f>
        <v>SSS　B</v>
      </c>
      <c r="E7" s="62"/>
      <c r="F7" s="63"/>
      <c r="G7" s="61" t="str">
        <f>A11</f>
        <v>DENOVA　A</v>
      </c>
      <c r="H7" s="62"/>
      <c r="I7" s="63"/>
      <c r="J7" s="151" t="str">
        <f>A13</f>
        <v>フィールズ　B</v>
      </c>
      <c r="K7" s="152"/>
      <c r="L7" s="153"/>
      <c r="M7" s="61" t="str">
        <f>A15</f>
        <v>ベアフット</v>
      </c>
      <c r="N7" s="62"/>
      <c r="O7" s="63"/>
      <c r="P7" s="151" t="str">
        <f>A17</f>
        <v>ESFORCO</v>
      </c>
      <c r="Q7" s="152"/>
      <c r="R7" s="153"/>
      <c r="S7" s="67" t="s">
        <v>0</v>
      </c>
      <c r="T7" s="71" t="s">
        <v>1</v>
      </c>
      <c r="U7" s="71" t="s">
        <v>2</v>
      </c>
      <c r="V7" s="71" t="s">
        <v>3</v>
      </c>
      <c r="W7" s="71" t="s">
        <v>4</v>
      </c>
      <c r="X7" s="71" t="s">
        <v>5</v>
      </c>
      <c r="Y7" s="71" t="s">
        <v>6</v>
      </c>
      <c r="Z7" s="69" t="s">
        <v>7</v>
      </c>
      <c r="AA7" s="25"/>
    </row>
    <row r="8" spans="1:27" ht="14.1" customHeight="1" thickBot="1">
      <c r="A8" s="58"/>
      <c r="B8" s="59"/>
      <c r="C8" s="60"/>
      <c r="D8" s="64"/>
      <c r="E8" s="65"/>
      <c r="F8" s="66"/>
      <c r="G8" s="64"/>
      <c r="H8" s="65"/>
      <c r="I8" s="66"/>
      <c r="J8" s="154"/>
      <c r="K8" s="155"/>
      <c r="L8" s="156"/>
      <c r="M8" s="64"/>
      <c r="N8" s="65"/>
      <c r="O8" s="66"/>
      <c r="P8" s="154"/>
      <c r="Q8" s="155"/>
      <c r="R8" s="156"/>
      <c r="S8" s="68"/>
      <c r="T8" s="72"/>
      <c r="U8" s="72"/>
      <c r="V8" s="73"/>
      <c r="W8" s="73"/>
      <c r="X8" s="73"/>
      <c r="Y8" s="73"/>
      <c r="Z8" s="70"/>
      <c r="AA8" s="25"/>
    </row>
    <row r="9" spans="1:27" ht="14.1" customHeight="1">
      <c r="A9" s="55" t="s">
        <v>49</v>
      </c>
      <c r="B9" s="56"/>
      <c r="C9" s="57"/>
      <c r="D9" s="88"/>
      <c r="E9" s="88"/>
      <c r="F9" s="89"/>
      <c r="G9" s="1"/>
      <c r="H9" s="2" t="str">
        <f>IF(G10="","",IF(G10=I10,"△",IF(G10&gt;=I10,"○","●")))</f>
        <v/>
      </c>
      <c r="I9" s="3"/>
      <c r="J9" s="1"/>
      <c r="K9" s="2" t="str">
        <f>IF(J10="","",IF(J10=L10,"△",IF(J10&gt;=L10,"○","●")))</f>
        <v/>
      </c>
      <c r="L9" s="4"/>
      <c r="M9" s="5"/>
      <c r="N9" s="2" t="str">
        <f>IF(M10="","",IF(M10=O10,"△",IF(M10&gt;=O10,"○","●")))</f>
        <v/>
      </c>
      <c r="O9" s="4"/>
      <c r="P9" s="5"/>
      <c r="Q9" s="2" t="str">
        <f>IF(P10="","",IF(P10=R10,"△",IF(P10&gt;=R10,"○","●")))</f>
        <v/>
      </c>
      <c r="R9" s="34"/>
      <c r="S9" s="84" t="str">
        <f>IF(AND($H9="",$K9="",$N9="",$Q9=""),"",COUNTIF($D9:$Q9,"○"))</f>
        <v/>
      </c>
      <c r="T9" s="85" t="str">
        <f>IF(AND($H9="",$K9="",$N9="",$Q9=""),"",COUNTIF($D9:$Q9,"△"))</f>
        <v/>
      </c>
      <c r="U9" s="85" t="str">
        <f>IF(AND($H9="",$K9="",$N9="",$Q9=""),"",COUNTIF($D9:$Q9,"●"))</f>
        <v/>
      </c>
      <c r="V9" s="85" t="str">
        <f>IF(S9="","",(S9*3)+(T9*1))</f>
        <v/>
      </c>
      <c r="W9" s="85" t="str">
        <f>IF(S9="","",SUM(G10,J10,M10,P10))</f>
        <v/>
      </c>
      <c r="X9" s="85" t="str">
        <f>IF(S9="","",SUM(I10,L10,O10,R10))</f>
        <v/>
      </c>
      <c r="Y9" s="85" t="str">
        <f>IF(S9="","",W9-X9)</f>
        <v/>
      </c>
      <c r="Z9" s="74" t="str">
        <f>IF(AA9="","",RANK(AA9,$AA9:$AA18,0))</f>
        <v/>
      </c>
      <c r="AA9" s="150" t="str">
        <f>IF(Y9="","",$V9*100+$Y9*10+W9)</f>
        <v/>
      </c>
    </row>
    <row r="10" spans="1:27" ht="14.1" customHeight="1" thickBot="1">
      <c r="A10" s="75"/>
      <c r="B10" s="76"/>
      <c r="C10" s="77"/>
      <c r="D10" s="91"/>
      <c r="E10" s="91"/>
      <c r="F10" s="92"/>
      <c r="G10" s="6" t="str">
        <f>IF(F12="","",F12)</f>
        <v/>
      </c>
      <c r="H10" s="7" t="s">
        <v>8</v>
      </c>
      <c r="I10" s="8" t="str">
        <f>IF(D12="","",D12)</f>
        <v/>
      </c>
      <c r="J10" s="6" t="str">
        <f>IF(F14="","",F14)</f>
        <v/>
      </c>
      <c r="K10" s="7" t="s">
        <v>8</v>
      </c>
      <c r="L10" s="8" t="str">
        <f>IF(D14="","",D14)</f>
        <v/>
      </c>
      <c r="M10" s="6" t="str">
        <f>IF(F16="","",F16)</f>
        <v/>
      </c>
      <c r="N10" s="7" t="s">
        <v>8</v>
      </c>
      <c r="O10" s="8" t="str">
        <f>IF(D16="","",D16)</f>
        <v/>
      </c>
      <c r="P10" s="6" t="str">
        <f>IF(F18="","",F18)</f>
        <v/>
      </c>
      <c r="Q10" s="7" t="s">
        <v>8</v>
      </c>
      <c r="R10" s="7" t="str">
        <f>IF(D18="","",D18)</f>
        <v/>
      </c>
      <c r="S10" s="84"/>
      <c r="T10" s="85"/>
      <c r="U10" s="85"/>
      <c r="V10" s="85"/>
      <c r="W10" s="85"/>
      <c r="X10" s="85"/>
      <c r="Y10" s="85"/>
      <c r="Z10" s="74"/>
      <c r="AA10" s="150"/>
    </row>
    <row r="11" spans="1:27" ht="14.1" customHeight="1">
      <c r="A11" s="55" t="s">
        <v>50</v>
      </c>
      <c r="B11" s="56"/>
      <c r="C11" s="57"/>
      <c r="D11" s="9"/>
      <c r="E11" s="10" t="str">
        <f>IF(D12="","",IF(D12=F12,"△",IF(D12&gt;=F12,"○","●")))</f>
        <v/>
      </c>
      <c r="F11" s="11"/>
      <c r="G11" s="78"/>
      <c r="H11" s="79"/>
      <c r="I11" s="80"/>
      <c r="J11" s="5"/>
      <c r="K11" s="10" t="str">
        <f>IF(J12="","",IF(J12=L12,"△",IF(J12&gt;=L12,"○","●")))</f>
        <v/>
      </c>
      <c r="L11" s="12"/>
      <c r="M11" s="5"/>
      <c r="N11" s="10" t="str">
        <f>IF(M12="","",IF(M12=O12,"△",IF(M12&gt;=O12,"○","●")))</f>
        <v/>
      </c>
      <c r="O11" s="12"/>
      <c r="P11" s="5"/>
      <c r="Q11" s="10" t="str">
        <f>IF(P12="","",IF(P12=R12,"△",IF(P12&gt;=R12,"○","●")))</f>
        <v/>
      </c>
      <c r="R11" s="35"/>
      <c r="S11" s="84" t="str">
        <f t="shared" ref="S11" si="0">IF(AND($H11="",$K11="",$N11="",$Q11=""),"",COUNTIF($D11:$Q11,"○"))</f>
        <v/>
      </c>
      <c r="T11" s="85" t="str">
        <f t="shared" ref="T11" si="1">IF(AND($H11="",$K11="",$N11="",$Q11=""),"",COUNTIF($D11:$Q11,"△"))</f>
        <v/>
      </c>
      <c r="U11" s="85" t="str">
        <f t="shared" ref="U11" si="2">IF(AND($H11="",$K11="",$N11="",$Q11=""),"",COUNTIF($D11:$Q11,"●"))</f>
        <v/>
      </c>
      <c r="V11" s="86" t="str">
        <f>IF(S11="","",(S11*3)+(T11*1))</f>
        <v/>
      </c>
      <c r="W11" s="86" t="str">
        <f>IF(S11="","",SUM(D12,J12,M12,P12))</f>
        <v/>
      </c>
      <c r="X11" s="86" t="str">
        <f>IF(S11="","",SUM(F12,L12,O12,R12))</f>
        <v/>
      </c>
      <c r="Y11" s="86" t="str">
        <f>IF(S11="","",W11-X11)</f>
        <v/>
      </c>
      <c r="Z11" s="74" t="str">
        <f>IF(AA11="","",RANK(AA11,$AA9:$AA18,0))</f>
        <v/>
      </c>
      <c r="AA11" s="150" t="str">
        <f>IF(Y11="","",$V11*100+$Y11*10+W11)</f>
        <v/>
      </c>
    </row>
    <row r="12" spans="1:27" ht="14.1" customHeight="1" thickBot="1">
      <c r="A12" s="75"/>
      <c r="B12" s="76"/>
      <c r="C12" s="77"/>
      <c r="D12" s="13"/>
      <c r="E12" s="14" t="s">
        <v>8</v>
      </c>
      <c r="F12" s="15"/>
      <c r="G12" s="81"/>
      <c r="H12" s="82"/>
      <c r="I12" s="83"/>
      <c r="J12" s="16" t="str">
        <f>IF(I14="","",I14)</f>
        <v/>
      </c>
      <c r="K12" s="17" t="s">
        <v>8</v>
      </c>
      <c r="L12" s="18" t="str">
        <f>IF(G14="","",G14)</f>
        <v/>
      </c>
      <c r="M12" s="16" t="str">
        <f>IF(I16="","",I16)</f>
        <v/>
      </c>
      <c r="N12" s="17" t="s">
        <v>8</v>
      </c>
      <c r="O12" s="18" t="str">
        <f>IF(G16="","",G16)</f>
        <v/>
      </c>
      <c r="P12" s="16" t="str">
        <f>IF(I18="","",I18)</f>
        <v/>
      </c>
      <c r="Q12" s="17" t="s">
        <v>8</v>
      </c>
      <c r="R12" s="17" t="str">
        <f>IF(G18="","",G18)</f>
        <v/>
      </c>
      <c r="S12" s="84"/>
      <c r="T12" s="85"/>
      <c r="U12" s="85"/>
      <c r="V12" s="86"/>
      <c r="W12" s="86"/>
      <c r="X12" s="86"/>
      <c r="Y12" s="86"/>
      <c r="Z12" s="74"/>
      <c r="AA12" s="150"/>
    </row>
    <row r="13" spans="1:27" ht="14.1" customHeight="1">
      <c r="A13" s="151" t="s">
        <v>95</v>
      </c>
      <c r="B13" s="152"/>
      <c r="C13" s="153"/>
      <c r="D13" s="9"/>
      <c r="E13" s="10" t="str">
        <f>IF(D14="","",IF(D14=F14,"△",IF(D14&gt;=F14,"○","●")))</f>
        <v/>
      </c>
      <c r="F13" s="11"/>
      <c r="G13" s="10"/>
      <c r="H13" s="10" t="str">
        <f>IF(G14="","",IF(G14=I14,"△",IF(G14&gt;=I14,"○","●")))</f>
        <v/>
      </c>
      <c r="I13" s="11"/>
      <c r="J13" s="78"/>
      <c r="K13" s="79"/>
      <c r="L13" s="80"/>
      <c r="M13" s="5"/>
      <c r="N13" s="10" t="str">
        <f>IF(M14="","",IF(M14=O14,"△",IF(M14&gt;=O14,"○","●")))</f>
        <v/>
      </c>
      <c r="O13" s="12"/>
      <c r="P13" s="5"/>
      <c r="Q13" s="10" t="str">
        <f>IF(P14="","",IF(P14=R14,"△",IF(P14&gt;=R14,"○","●")))</f>
        <v/>
      </c>
      <c r="R13" s="35"/>
      <c r="S13" s="84" t="str">
        <f t="shared" ref="S13" si="3">IF(AND($H13="",$K13="",$N13="",$Q13=""),"",COUNTIF($D13:$Q13,"○"))</f>
        <v/>
      </c>
      <c r="T13" s="85" t="str">
        <f t="shared" ref="T13" si="4">IF(AND($H13="",$K13="",$N13="",$Q13=""),"",COUNTIF($D13:$Q13,"△"))</f>
        <v/>
      </c>
      <c r="U13" s="85" t="str">
        <f t="shared" ref="U13" si="5">IF(AND($H13="",$K13="",$N13="",$Q13=""),"",COUNTIF($D13:$Q13,"●"))</f>
        <v/>
      </c>
      <c r="V13" s="86" t="str">
        <f>IF(S13="","",(S13*3)+(T13*1))</f>
        <v/>
      </c>
      <c r="W13" s="86" t="str">
        <f>IF(S13="","",SUM(D14,A14,G14,M14,P14))</f>
        <v/>
      </c>
      <c r="X13" s="86" t="str">
        <f>IF(S13="","",SUM(I14,F14,O14,R14))</f>
        <v/>
      </c>
      <c r="Y13" s="86" t="str">
        <f>IF(S13="","",W13-X13)</f>
        <v/>
      </c>
      <c r="Z13" s="74" t="str">
        <f>IF(AA13="","",RANK(AA13,$AA9:$AA18,0))</f>
        <v/>
      </c>
      <c r="AA13" s="150" t="str">
        <f>IF(Y13="","",$V13*100+$Y13*10+W13)</f>
        <v/>
      </c>
    </row>
    <row r="14" spans="1:27" ht="14.1" customHeight="1" thickBot="1">
      <c r="A14" s="154"/>
      <c r="B14" s="155"/>
      <c r="C14" s="156"/>
      <c r="D14" s="13"/>
      <c r="E14" s="14" t="s">
        <v>8</v>
      </c>
      <c r="F14" s="15"/>
      <c r="G14" s="13"/>
      <c r="H14" s="14" t="s">
        <v>8</v>
      </c>
      <c r="I14" s="15"/>
      <c r="J14" s="81"/>
      <c r="K14" s="82"/>
      <c r="L14" s="83"/>
      <c r="M14" s="16" t="str">
        <f>IF(L16="","",L16)</f>
        <v/>
      </c>
      <c r="N14" s="17" t="s">
        <v>8</v>
      </c>
      <c r="O14" s="18" t="str">
        <f>IF(J16="","",J16)</f>
        <v/>
      </c>
      <c r="P14" s="16" t="str">
        <f>IF(L18="","",L18)</f>
        <v/>
      </c>
      <c r="Q14" s="17" t="s">
        <v>8</v>
      </c>
      <c r="R14" s="17" t="str">
        <f>IF(J18="","",J18)</f>
        <v/>
      </c>
      <c r="S14" s="84"/>
      <c r="T14" s="85"/>
      <c r="U14" s="85"/>
      <c r="V14" s="86"/>
      <c r="W14" s="86"/>
      <c r="X14" s="86"/>
      <c r="Y14" s="86"/>
      <c r="Z14" s="74"/>
      <c r="AA14" s="150"/>
    </row>
    <row r="15" spans="1:27" ht="14.1" customHeight="1">
      <c r="A15" s="61" t="s">
        <v>96</v>
      </c>
      <c r="B15" s="62"/>
      <c r="C15" s="157"/>
      <c r="D15" s="9"/>
      <c r="E15" s="10" t="str">
        <f>IF(D16="","",IF(D16=F16,"△",IF(D16&gt;=F16,"○","●")))</f>
        <v/>
      </c>
      <c r="F15" s="11"/>
      <c r="G15" s="10"/>
      <c r="H15" s="10" t="str">
        <f>IF(G16="","",IF(G16=I16,"△",IF(G16&gt;=I16,"○","●")))</f>
        <v/>
      </c>
      <c r="I15" s="11"/>
      <c r="J15" s="10"/>
      <c r="K15" s="10" t="str">
        <f>IF(J16="","",IF(J16=L16,"△",IF(J16&gt;=L16,"○","●")))</f>
        <v/>
      </c>
      <c r="L15" s="11"/>
      <c r="M15" s="78"/>
      <c r="N15" s="79"/>
      <c r="O15" s="80"/>
      <c r="P15" s="5"/>
      <c r="Q15" s="10" t="str">
        <f>IF(P16="","",IF(P16=R16,"△",IF(P16&gt;=R16,"○","●")))</f>
        <v/>
      </c>
      <c r="R15" s="35"/>
      <c r="S15" s="84" t="str">
        <f t="shared" ref="S15" si="6">IF(AND($H15="",$K15="",$N15="",$Q15=""),"",COUNTIF($D15:$Q15,"○"))</f>
        <v/>
      </c>
      <c r="T15" s="85" t="str">
        <f t="shared" ref="T15" si="7">IF(AND($H15="",$K15="",$N15="",$Q15=""),"",COUNTIF($D15:$Q15,"△"))</f>
        <v/>
      </c>
      <c r="U15" s="85" t="str">
        <f t="shared" ref="U15" si="8">IF(AND($H15="",$K15="",$N15="",$Q15=""),"",COUNTIF($D15:$Q15,"●"))</f>
        <v/>
      </c>
      <c r="V15" s="86" t="str">
        <f>IF(S15="","",(S15*3)+(T15*1))</f>
        <v/>
      </c>
      <c r="W15" s="86" t="str">
        <f>IF(S15="","",SUM(D16,J16,G16,P16))</f>
        <v/>
      </c>
      <c r="X15" s="86" t="str">
        <f>IF(S15="","",SUM(I16,F16,L16,R16))</f>
        <v/>
      </c>
      <c r="Y15" s="86" t="str">
        <f>IF(S15="","",W15-X15)</f>
        <v/>
      </c>
      <c r="Z15" s="74" t="str">
        <f>IF(AA15="","",RANK(AA15,$AA9:$AA18,0))</f>
        <v/>
      </c>
      <c r="AA15" s="150" t="str">
        <f>IF(Y15="","",$V15*100+$Y15*10+W15)</f>
        <v/>
      </c>
    </row>
    <row r="16" spans="1:27" ht="14.1" customHeight="1" thickBot="1">
      <c r="A16" s="64"/>
      <c r="B16" s="65"/>
      <c r="C16" s="158"/>
      <c r="D16" s="13"/>
      <c r="E16" s="14" t="s">
        <v>8</v>
      </c>
      <c r="F16" s="15"/>
      <c r="G16" s="13"/>
      <c r="H16" s="14" t="s">
        <v>8</v>
      </c>
      <c r="I16" s="15"/>
      <c r="J16" s="13"/>
      <c r="K16" s="14" t="s">
        <v>8</v>
      </c>
      <c r="L16" s="15"/>
      <c r="M16" s="81"/>
      <c r="N16" s="82"/>
      <c r="O16" s="83"/>
      <c r="P16" s="16" t="str">
        <f>IF(O18="","",O18)</f>
        <v/>
      </c>
      <c r="Q16" s="17" t="s">
        <v>8</v>
      </c>
      <c r="R16" s="17" t="str">
        <f>IF(M18="","",M18)</f>
        <v/>
      </c>
      <c r="S16" s="84"/>
      <c r="T16" s="85"/>
      <c r="U16" s="85"/>
      <c r="V16" s="86"/>
      <c r="W16" s="86"/>
      <c r="X16" s="86"/>
      <c r="Y16" s="86"/>
      <c r="Z16" s="74"/>
      <c r="AA16" s="150"/>
    </row>
    <row r="17" spans="1:27" ht="14.1" customHeight="1">
      <c r="A17" s="151" t="s">
        <v>102</v>
      </c>
      <c r="B17" s="152"/>
      <c r="C17" s="153"/>
      <c r="D17" s="24"/>
      <c r="E17" s="19" t="str">
        <f>IF(D18="","",IF(D18=F18,"△",IF(D18&gt;=F18,"○","●")))</f>
        <v/>
      </c>
      <c r="F17" s="20"/>
      <c r="G17" s="19"/>
      <c r="H17" s="19" t="str">
        <f>IF(G18="","",IF(G18=I18,"△",IF(G18&gt;=I18,"○","●")))</f>
        <v/>
      </c>
      <c r="I17" s="20"/>
      <c r="J17" s="19"/>
      <c r="K17" s="19" t="str">
        <f>IF(J18="","",IF(J18=L18,"△",IF(J18&gt;=L18,"○","●")))</f>
        <v/>
      </c>
      <c r="L17" s="20"/>
      <c r="M17" s="19"/>
      <c r="N17" s="19" t="str">
        <f>IF(M18="","",IF(M18=O18,"△",IF(M18&gt;=O18,"○","●")))</f>
        <v/>
      </c>
      <c r="O17" s="20"/>
      <c r="P17" s="78"/>
      <c r="Q17" s="79"/>
      <c r="R17" s="79"/>
      <c r="S17" s="84" t="str">
        <f>IF(AND($H17="",$K17="",$N17="",$Q17=""),"",COUNTIF($D17:$Q17,"○"))</f>
        <v/>
      </c>
      <c r="T17" s="85" t="str">
        <f t="shared" ref="T17" si="9">IF(AND($H17="",$K17="",$N17="",$Q17=""),"",COUNTIF($D17:$Q17,"△"))</f>
        <v/>
      </c>
      <c r="U17" s="85" t="str">
        <f t="shared" ref="U17" si="10">IF(AND($H17="",$K17="",$N17="",$Q17=""),"",COUNTIF($D17:$Q17,"●"))</f>
        <v/>
      </c>
      <c r="V17" s="86" t="str">
        <f>IF(S17="","",(S17*3)+(T17*1))</f>
        <v/>
      </c>
      <c r="W17" s="86" t="str">
        <f>IF(S17="","",SUM(J18,D18,G18,M18))</f>
        <v/>
      </c>
      <c r="X17" s="86" t="str">
        <f>IF(S17="","",SUM(L18,F18,I18,O18))</f>
        <v/>
      </c>
      <c r="Y17" s="86" t="str">
        <f>IF(S17="","",W17-X17)</f>
        <v/>
      </c>
      <c r="Z17" s="74" t="str">
        <f>IF(AA17="","",RANK(AA17,$AA9:$AA18,0))</f>
        <v/>
      </c>
      <c r="AA17" s="150" t="str">
        <f>IF(Y17="","",$V17*100+$Y17*10+W17)</f>
        <v/>
      </c>
    </row>
    <row r="18" spans="1:27" ht="14.1" customHeight="1" thickBot="1">
      <c r="A18" s="154"/>
      <c r="B18" s="155"/>
      <c r="C18" s="156"/>
      <c r="D18" s="21"/>
      <c r="E18" s="22" t="s">
        <v>8</v>
      </c>
      <c r="F18" s="23"/>
      <c r="G18" s="21"/>
      <c r="H18" s="22" t="s">
        <v>8</v>
      </c>
      <c r="I18" s="23"/>
      <c r="J18" s="21"/>
      <c r="K18" s="22" t="s">
        <v>8</v>
      </c>
      <c r="L18" s="23"/>
      <c r="M18" s="21"/>
      <c r="N18" s="22" t="s">
        <v>8</v>
      </c>
      <c r="O18" s="23"/>
      <c r="P18" s="110"/>
      <c r="Q18" s="111"/>
      <c r="R18" s="111"/>
      <c r="S18" s="112"/>
      <c r="T18" s="113"/>
      <c r="U18" s="113"/>
      <c r="V18" s="114"/>
      <c r="W18" s="114"/>
      <c r="X18" s="114"/>
      <c r="Y18" s="114"/>
      <c r="Z18" s="99"/>
      <c r="AA18" s="150"/>
    </row>
    <row r="19" spans="1:27" ht="18" customHeight="1">
      <c r="A19" s="30"/>
      <c r="B19" s="30"/>
      <c r="C19" s="30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1"/>
      <c r="Q19" s="31"/>
      <c r="R19" s="31"/>
      <c r="S19" s="32"/>
      <c r="T19" s="32"/>
      <c r="U19" s="32"/>
      <c r="V19" s="33"/>
      <c r="W19" s="33"/>
      <c r="X19" s="33"/>
      <c r="Y19" s="33"/>
      <c r="Z19" s="33"/>
      <c r="AA19" s="27"/>
    </row>
    <row r="20" spans="1:27" ht="18" customHeight="1">
      <c r="A20" s="30"/>
      <c r="B20" s="30"/>
      <c r="C20" s="30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1"/>
      <c r="Q20" s="31"/>
      <c r="R20" s="31"/>
      <c r="S20" s="32"/>
      <c r="T20" s="32"/>
      <c r="U20" s="32"/>
      <c r="V20" s="33"/>
      <c r="W20" s="33"/>
      <c r="X20" s="33"/>
      <c r="Y20" s="33"/>
      <c r="Z20" s="33"/>
      <c r="AA20" s="27"/>
    </row>
    <row r="21" spans="1:27" ht="18" customHeight="1" thickBot="1">
      <c r="A21" s="100" t="s">
        <v>69</v>
      </c>
      <c r="B21" s="101"/>
      <c r="C21" s="101"/>
      <c r="D21" s="101"/>
      <c r="E21" s="101"/>
      <c r="F21" s="101"/>
    </row>
    <row r="22" spans="1:27" ht="18" customHeight="1" thickBot="1">
      <c r="A22" s="102" t="s">
        <v>100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4"/>
    </row>
    <row r="23" spans="1:27" ht="18" customHeight="1">
      <c r="A23" s="105" t="s">
        <v>15</v>
      </c>
      <c r="B23" s="106"/>
      <c r="C23" s="105" t="s">
        <v>16</v>
      </c>
      <c r="D23" s="107"/>
      <c r="E23" s="107"/>
      <c r="F23" s="107"/>
      <c r="G23" s="107"/>
      <c r="H23" s="108"/>
      <c r="I23" s="109" t="s">
        <v>17</v>
      </c>
      <c r="J23" s="107"/>
      <c r="K23" s="107"/>
      <c r="L23" s="107"/>
      <c r="M23" s="107"/>
      <c r="N23" s="106"/>
      <c r="O23" s="36"/>
      <c r="P23" s="109" t="s">
        <v>17</v>
      </c>
      <c r="Q23" s="107"/>
      <c r="R23" s="107"/>
      <c r="S23" s="107"/>
      <c r="T23" s="107"/>
      <c r="U23" s="106"/>
      <c r="V23" s="105" t="s">
        <v>18</v>
      </c>
      <c r="W23" s="107"/>
      <c r="X23" s="107"/>
      <c r="Y23" s="107"/>
      <c r="Z23" s="108"/>
    </row>
    <row r="24" spans="1:27" ht="18" customHeight="1">
      <c r="A24" s="115" t="s">
        <v>10</v>
      </c>
      <c r="B24" s="116"/>
      <c r="C24" s="117" t="s">
        <v>71</v>
      </c>
      <c r="D24" s="118"/>
      <c r="E24" s="118"/>
      <c r="F24" s="118"/>
      <c r="G24" s="118"/>
      <c r="H24" s="119"/>
      <c r="I24" s="120" t="str">
        <f>A9</f>
        <v>SSS　B</v>
      </c>
      <c r="J24" s="118"/>
      <c r="K24" s="118"/>
      <c r="L24" s="118"/>
      <c r="M24" s="118"/>
      <c r="N24" s="116"/>
      <c r="O24" s="37" t="s">
        <v>19</v>
      </c>
      <c r="P24" s="120" t="str">
        <f>A11</f>
        <v>DENOVA　A</v>
      </c>
      <c r="Q24" s="118"/>
      <c r="R24" s="118"/>
      <c r="S24" s="118"/>
      <c r="T24" s="118"/>
      <c r="U24" s="116"/>
      <c r="V24" s="117" t="s">
        <v>33</v>
      </c>
      <c r="W24" s="118"/>
      <c r="X24" s="118"/>
      <c r="Y24" s="118"/>
      <c r="Z24" s="119"/>
    </row>
    <row r="25" spans="1:27" ht="18" customHeight="1">
      <c r="A25" s="115" t="s">
        <v>11</v>
      </c>
      <c r="B25" s="116"/>
      <c r="C25" s="117" t="s">
        <v>72</v>
      </c>
      <c r="D25" s="118"/>
      <c r="E25" s="118"/>
      <c r="F25" s="118"/>
      <c r="G25" s="118"/>
      <c r="H25" s="119"/>
      <c r="I25" s="120" t="str">
        <f>A13</f>
        <v>フィールズ　B</v>
      </c>
      <c r="J25" s="118"/>
      <c r="K25" s="118"/>
      <c r="L25" s="118"/>
      <c r="M25" s="118"/>
      <c r="N25" s="116"/>
      <c r="O25" s="37" t="s">
        <v>19</v>
      </c>
      <c r="P25" s="120" t="str">
        <f>A15</f>
        <v>ベアフット</v>
      </c>
      <c r="Q25" s="118"/>
      <c r="R25" s="118"/>
      <c r="S25" s="118"/>
      <c r="T25" s="118"/>
      <c r="U25" s="116"/>
      <c r="V25" s="117" t="s">
        <v>33</v>
      </c>
      <c r="W25" s="118"/>
      <c r="X25" s="118"/>
      <c r="Y25" s="118"/>
      <c r="Z25" s="119"/>
    </row>
    <row r="26" spans="1:27" ht="18" customHeight="1">
      <c r="A26" s="115" t="s">
        <v>12</v>
      </c>
      <c r="B26" s="116"/>
      <c r="C26" s="117" t="s">
        <v>73</v>
      </c>
      <c r="D26" s="118"/>
      <c r="E26" s="118"/>
      <c r="F26" s="118"/>
      <c r="G26" s="118"/>
      <c r="H26" s="119"/>
      <c r="I26" s="121" t="str">
        <f>A9</f>
        <v>SSS　B</v>
      </c>
      <c r="J26" s="122"/>
      <c r="K26" s="122"/>
      <c r="L26" s="122"/>
      <c r="M26" s="122"/>
      <c r="N26" s="123"/>
      <c r="O26" s="45" t="s">
        <v>19</v>
      </c>
      <c r="P26" s="121" t="str">
        <f>A17</f>
        <v>ESFORCO</v>
      </c>
      <c r="Q26" s="122"/>
      <c r="R26" s="122"/>
      <c r="S26" s="122"/>
      <c r="T26" s="122"/>
      <c r="U26" s="123"/>
      <c r="V26" s="117" t="s">
        <v>33</v>
      </c>
      <c r="W26" s="118"/>
      <c r="X26" s="118"/>
      <c r="Y26" s="118"/>
      <c r="Z26" s="119"/>
    </row>
    <row r="27" spans="1:27" ht="18" customHeight="1">
      <c r="A27" s="131" t="s">
        <v>13</v>
      </c>
      <c r="B27" s="132"/>
      <c r="C27" s="117" t="s">
        <v>74</v>
      </c>
      <c r="D27" s="118"/>
      <c r="E27" s="118"/>
      <c r="F27" s="118"/>
      <c r="G27" s="118"/>
      <c r="H27" s="119"/>
      <c r="I27" s="133" t="str">
        <f>A11</f>
        <v>DENOVA　A</v>
      </c>
      <c r="J27" s="118"/>
      <c r="K27" s="118"/>
      <c r="L27" s="118"/>
      <c r="M27" s="118"/>
      <c r="N27" s="116"/>
      <c r="O27" s="37" t="s">
        <v>19</v>
      </c>
      <c r="P27" s="133" t="str">
        <f>A13</f>
        <v>フィールズ　B</v>
      </c>
      <c r="Q27" s="118"/>
      <c r="R27" s="118"/>
      <c r="S27" s="118"/>
      <c r="T27" s="118"/>
      <c r="U27" s="116"/>
      <c r="V27" s="117" t="s">
        <v>33</v>
      </c>
      <c r="W27" s="118"/>
      <c r="X27" s="118"/>
      <c r="Y27" s="118"/>
      <c r="Z27" s="119"/>
    </row>
    <row r="28" spans="1:27" ht="18" customHeight="1" thickBot="1">
      <c r="A28" s="124" t="s">
        <v>14</v>
      </c>
      <c r="B28" s="125"/>
      <c r="C28" s="126" t="s">
        <v>75</v>
      </c>
      <c r="D28" s="127"/>
      <c r="E28" s="127"/>
      <c r="F28" s="127"/>
      <c r="G28" s="127"/>
      <c r="H28" s="128"/>
      <c r="I28" s="129" t="str">
        <f>A15</f>
        <v>ベアフット</v>
      </c>
      <c r="J28" s="127"/>
      <c r="K28" s="127"/>
      <c r="L28" s="127"/>
      <c r="M28" s="127"/>
      <c r="N28" s="130"/>
      <c r="O28" s="38" t="s">
        <v>19</v>
      </c>
      <c r="P28" s="129" t="str">
        <f>A17</f>
        <v>ESFORCO</v>
      </c>
      <c r="Q28" s="127"/>
      <c r="R28" s="127"/>
      <c r="S28" s="127"/>
      <c r="T28" s="127"/>
      <c r="U28" s="130"/>
      <c r="V28" s="126" t="s">
        <v>33</v>
      </c>
      <c r="W28" s="127"/>
      <c r="X28" s="127"/>
      <c r="Y28" s="127"/>
      <c r="Z28" s="128"/>
    </row>
    <row r="30" spans="1:27" ht="18" customHeight="1" thickBot="1">
      <c r="A30" s="100" t="s">
        <v>70</v>
      </c>
      <c r="B30" s="100"/>
      <c r="C30" s="100"/>
      <c r="D30" s="100"/>
      <c r="E30" s="100"/>
      <c r="F30" s="100"/>
    </row>
    <row r="31" spans="1:27" ht="18" customHeight="1" thickBot="1">
      <c r="A31" s="102" t="s">
        <v>101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4"/>
    </row>
    <row r="32" spans="1:27" ht="18" customHeight="1">
      <c r="A32" s="105" t="s">
        <v>15</v>
      </c>
      <c r="B32" s="106"/>
      <c r="C32" s="105" t="s">
        <v>16</v>
      </c>
      <c r="D32" s="107"/>
      <c r="E32" s="107"/>
      <c r="F32" s="107"/>
      <c r="G32" s="107"/>
      <c r="H32" s="108"/>
      <c r="I32" s="109" t="s">
        <v>17</v>
      </c>
      <c r="J32" s="107"/>
      <c r="K32" s="107"/>
      <c r="L32" s="107"/>
      <c r="M32" s="107"/>
      <c r="N32" s="106"/>
      <c r="O32" s="36"/>
      <c r="P32" s="109" t="s">
        <v>17</v>
      </c>
      <c r="Q32" s="107"/>
      <c r="R32" s="107"/>
      <c r="S32" s="107"/>
      <c r="T32" s="107"/>
      <c r="U32" s="106"/>
      <c r="V32" s="105" t="s">
        <v>18</v>
      </c>
      <c r="W32" s="107"/>
      <c r="X32" s="107"/>
      <c r="Y32" s="107"/>
      <c r="Z32" s="108"/>
    </row>
    <row r="33" spans="1:26" ht="18" customHeight="1">
      <c r="A33" s="115" t="s">
        <v>10</v>
      </c>
      <c r="B33" s="116"/>
      <c r="C33" s="117" t="s">
        <v>24</v>
      </c>
      <c r="D33" s="118"/>
      <c r="E33" s="118"/>
      <c r="F33" s="118"/>
      <c r="G33" s="118"/>
      <c r="H33" s="119"/>
      <c r="I33" s="120" t="str">
        <f>A9</f>
        <v>SSS　B</v>
      </c>
      <c r="J33" s="118"/>
      <c r="K33" s="118"/>
      <c r="L33" s="118"/>
      <c r="M33" s="118"/>
      <c r="N33" s="116"/>
      <c r="O33" s="37" t="s">
        <v>19</v>
      </c>
      <c r="P33" s="120" t="str">
        <f>A13</f>
        <v>フィールズ　B</v>
      </c>
      <c r="Q33" s="118"/>
      <c r="R33" s="118"/>
      <c r="S33" s="118"/>
      <c r="T33" s="118"/>
      <c r="U33" s="116"/>
      <c r="V33" s="117" t="s">
        <v>33</v>
      </c>
      <c r="W33" s="118"/>
      <c r="X33" s="118"/>
      <c r="Y33" s="118"/>
      <c r="Z33" s="119"/>
    </row>
    <row r="34" spans="1:26" ht="18" customHeight="1">
      <c r="A34" s="115" t="s">
        <v>11</v>
      </c>
      <c r="B34" s="116"/>
      <c r="C34" s="117" t="s">
        <v>32</v>
      </c>
      <c r="D34" s="118"/>
      <c r="E34" s="118"/>
      <c r="F34" s="118"/>
      <c r="G34" s="118"/>
      <c r="H34" s="119"/>
      <c r="I34" s="120" t="str">
        <f>A11</f>
        <v>DENOVA　A</v>
      </c>
      <c r="J34" s="118"/>
      <c r="K34" s="118"/>
      <c r="L34" s="118"/>
      <c r="M34" s="118"/>
      <c r="N34" s="116"/>
      <c r="O34" s="37" t="s">
        <v>19</v>
      </c>
      <c r="P34" s="120" t="str">
        <f>A15</f>
        <v>ベアフット</v>
      </c>
      <c r="Q34" s="118"/>
      <c r="R34" s="118"/>
      <c r="S34" s="118"/>
      <c r="T34" s="118"/>
      <c r="U34" s="116"/>
      <c r="V34" s="117" t="s">
        <v>33</v>
      </c>
      <c r="W34" s="118"/>
      <c r="X34" s="118"/>
      <c r="Y34" s="118"/>
      <c r="Z34" s="119"/>
    </row>
    <row r="35" spans="1:26" ht="18" customHeight="1">
      <c r="A35" s="115" t="s">
        <v>12</v>
      </c>
      <c r="B35" s="116"/>
      <c r="C35" s="117" t="s">
        <v>26</v>
      </c>
      <c r="D35" s="118"/>
      <c r="E35" s="118"/>
      <c r="F35" s="118"/>
      <c r="G35" s="118"/>
      <c r="H35" s="119"/>
      <c r="I35" s="121" t="str">
        <f>A13</f>
        <v>フィールズ　B</v>
      </c>
      <c r="J35" s="122"/>
      <c r="K35" s="122"/>
      <c r="L35" s="122"/>
      <c r="M35" s="122"/>
      <c r="N35" s="123"/>
      <c r="O35" s="45" t="s">
        <v>19</v>
      </c>
      <c r="P35" s="121" t="str">
        <f>A17</f>
        <v>ESFORCO</v>
      </c>
      <c r="Q35" s="122"/>
      <c r="R35" s="122"/>
      <c r="S35" s="122"/>
      <c r="T35" s="122"/>
      <c r="U35" s="123"/>
      <c r="V35" s="117" t="s">
        <v>33</v>
      </c>
      <c r="W35" s="118"/>
      <c r="X35" s="118"/>
      <c r="Y35" s="118"/>
      <c r="Z35" s="119"/>
    </row>
    <row r="36" spans="1:26" ht="18" customHeight="1">
      <c r="A36" s="131" t="s">
        <v>13</v>
      </c>
      <c r="B36" s="132"/>
      <c r="C36" s="117" t="s">
        <v>27</v>
      </c>
      <c r="D36" s="118"/>
      <c r="E36" s="118"/>
      <c r="F36" s="118"/>
      <c r="G36" s="118"/>
      <c r="H36" s="119"/>
      <c r="I36" s="133" t="s">
        <v>48</v>
      </c>
      <c r="J36" s="118"/>
      <c r="K36" s="118"/>
      <c r="L36" s="118"/>
      <c r="M36" s="118"/>
      <c r="N36" s="116"/>
      <c r="O36" s="37" t="s">
        <v>19</v>
      </c>
      <c r="P36" s="133" t="str">
        <f>A15</f>
        <v>ベアフット</v>
      </c>
      <c r="Q36" s="118"/>
      <c r="R36" s="118"/>
      <c r="S36" s="118"/>
      <c r="T36" s="118"/>
      <c r="U36" s="116"/>
      <c r="V36" s="117" t="s">
        <v>33</v>
      </c>
      <c r="W36" s="118"/>
      <c r="X36" s="118"/>
      <c r="Y36" s="118"/>
      <c r="Z36" s="119"/>
    </row>
    <row r="37" spans="1:26" ht="18" customHeight="1" thickBot="1">
      <c r="A37" s="124" t="s">
        <v>14</v>
      </c>
      <c r="B37" s="125"/>
      <c r="C37" s="126" t="s">
        <v>28</v>
      </c>
      <c r="D37" s="127"/>
      <c r="E37" s="127"/>
      <c r="F37" s="127"/>
      <c r="G37" s="127"/>
      <c r="H37" s="128"/>
      <c r="I37" s="134" t="str">
        <f>A11</f>
        <v>DENOVA　A</v>
      </c>
      <c r="J37" s="135"/>
      <c r="K37" s="135"/>
      <c r="L37" s="135"/>
      <c r="M37" s="135"/>
      <c r="N37" s="136"/>
      <c r="O37" s="46" t="s">
        <v>19</v>
      </c>
      <c r="P37" s="134" t="str">
        <f>A17</f>
        <v>ESFORCO</v>
      </c>
      <c r="Q37" s="135"/>
      <c r="R37" s="135"/>
      <c r="S37" s="135"/>
      <c r="T37" s="135"/>
      <c r="U37" s="136"/>
      <c r="V37" s="126" t="s">
        <v>33</v>
      </c>
      <c r="W37" s="127"/>
      <c r="X37" s="127"/>
      <c r="Y37" s="127"/>
      <c r="Z37" s="128"/>
    </row>
    <row r="38" spans="1:26">
      <c r="A38" s="50"/>
      <c r="B38" s="40"/>
      <c r="C38" s="41"/>
      <c r="D38" s="42"/>
      <c r="E38" s="42"/>
      <c r="F38" s="42"/>
      <c r="G38" s="42"/>
      <c r="H38" s="42"/>
      <c r="I38" s="47"/>
      <c r="J38" s="48"/>
      <c r="K38" s="48"/>
      <c r="L38" s="48"/>
      <c r="M38" s="48"/>
      <c r="N38" s="48"/>
      <c r="O38" s="49"/>
      <c r="P38" s="47"/>
      <c r="Q38" s="48"/>
      <c r="R38" s="48"/>
      <c r="S38" s="48"/>
      <c r="T38" s="48"/>
      <c r="U38" s="48"/>
      <c r="V38" s="41"/>
      <c r="W38" s="42"/>
      <c r="X38" s="42"/>
      <c r="Y38" s="42"/>
      <c r="Z38" s="42"/>
    </row>
    <row r="39" spans="1:26">
      <c r="A39" s="50"/>
      <c r="B39" s="40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3"/>
      <c r="P39" s="42"/>
      <c r="Q39" s="42"/>
      <c r="R39" s="42"/>
      <c r="S39" s="42"/>
      <c r="T39" s="42"/>
      <c r="U39" s="42"/>
      <c r="V39" s="41"/>
      <c r="W39" s="42"/>
      <c r="X39" s="42"/>
      <c r="Y39" s="42"/>
      <c r="Z39" s="42"/>
    </row>
    <row r="41" spans="1:26" ht="14.25" thickBot="1">
      <c r="A41" s="100" t="s">
        <v>76</v>
      </c>
      <c r="B41" s="100"/>
      <c r="C41" s="100"/>
      <c r="D41" s="100"/>
      <c r="E41" s="100"/>
      <c r="F41" s="100"/>
    </row>
    <row r="42" spans="1:26" ht="14.25" thickBot="1">
      <c r="A42" s="102" t="s">
        <v>39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4"/>
    </row>
    <row r="43" spans="1:26">
      <c r="A43" s="105" t="s">
        <v>15</v>
      </c>
      <c r="B43" s="106"/>
      <c r="C43" s="105" t="s">
        <v>16</v>
      </c>
      <c r="D43" s="107"/>
      <c r="E43" s="107"/>
      <c r="F43" s="107"/>
      <c r="G43" s="107"/>
      <c r="H43" s="108"/>
      <c r="I43" s="109" t="s">
        <v>17</v>
      </c>
      <c r="J43" s="107"/>
      <c r="K43" s="107"/>
      <c r="L43" s="107"/>
      <c r="M43" s="107"/>
      <c r="N43" s="106"/>
      <c r="O43" s="36"/>
      <c r="P43" s="109" t="s">
        <v>17</v>
      </c>
      <c r="Q43" s="107"/>
      <c r="R43" s="107"/>
      <c r="S43" s="107"/>
      <c r="T43" s="107"/>
      <c r="U43" s="106"/>
      <c r="V43" s="105" t="s">
        <v>18</v>
      </c>
      <c r="W43" s="107"/>
      <c r="X43" s="107"/>
      <c r="Y43" s="107"/>
      <c r="Z43" s="108"/>
    </row>
    <row r="44" spans="1:26">
      <c r="A44" s="115" t="s">
        <v>10</v>
      </c>
      <c r="B44" s="116"/>
      <c r="C44" s="117" t="s">
        <v>24</v>
      </c>
      <c r="D44" s="118"/>
      <c r="E44" s="118"/>
      <c r="F44" s="118"/>
      <c r="G44" s="118"/>
      <c r="H44" s="119"/>
      <c r="I44" s="133" t="s">
        <v>77</v>
      </c>
      <c r="J44" s="118"/>
      <c r="K44" s="118"/>
      <c r="L44" s="118"/>
      <c r="M44" s="118"/>
      <c r="N44" s="116"/>
      <c r="O44" s="37" t="s">
        <v>19</v>
      </c>
      <c r="P44" s="133" t="s">
        <v>77</v>
      </c>
      <c r="Q44" s="118"/>
      <c r="R44" s="118"/>
      <c r="S44" s="118"/>
      <c r="T44" s="118"/>
      <c r="U44" s="116"/>
      <c r="V44" s="117" t="s">
        <v>33</v>
      </c>
      <c r="W44" s="118"/>
      <c r="X44" s="118"/>
      <c r="Y44" s="118"/>
      <c r="Z44" s="119"/>
    </row>
    <row r="45" spans="1:26">
      <c r="A45" s="115" t="s">
        <v>11</v>
      </c>
      <c r="B45" s="116"/>
      <c r="C45" s="117" t="s">
        <v>25</v>
      </c>
      <c r="D45" s="118"/>
      <c r="E45" s="118"/>
      <c r="F45" s="118"/>
      <c r="G45" s="118"/>
      <c r="H45" s="119"/>
      <c r="I45" s="133" t="s">
        <v>20</v>
      </c>
      <c r="J45" s="118"/>
      <c r="K45" s="118"/>
      <c r="L45" s="118"/>
      <c r="M45" s="118"/>
      <c r="N45" s="116"/>
      <c r="O45" s="37" t="s">
        <v>19</v>
      </c>
      <c r="P45" s="133" t="s">
        <v>21</v>
      </c>
      <c r="Q45" s="118"/>
      <c r="R45" s="118"/>
      <c r="S45" s="118"/>
      <c r="T45" s="118"/>
      <c r="U45" s="116"/>
      <c r="V45" s="117" t="s">
        <v>33</v>
      </c>
      <c r="W45" s="118"/>
      <c r="X45" s="118"/>
      <c r="Y45" s="118"/>
      <c r="Z45" s="119"/>
    </row>
    <row r="46" spans="1:26">
      <c r="A46" s="115" t="s">
        <v>12</v>
      </c>
      <c r="B46" s="116"/>
      <c r="C46" s="117" t="s">
        <v>26</v>
      </c>
      <c r="D46" s="118"/>
      <c r="E46" s="118"/>
      <c r="F46" s="118"/>
      <c r="G46" s="118"/>
      <c r="H46" s="119"/>
      <c r="I46" s="133" t="s">
        <v>20</v>
      </c>
      <c r="J46" s="118"/>
      <c r="K46" s="118"/>
      <c r="L46" s="118"/>
      <c r="M46" s="118"/>
      <c r="N46" s="116"/>
      <c r="O46" s="37" t="s">
        <v>19</v>
      </c>
      <c r="P46" s="133" t="s">
        <v>97</v>
      </c>
      <c r="Q46" s="118"/>
      <c r="R46" s="118"/>
      <c r="S46" s="118"/>
      <c r="T46" s="118"/>
      <c r="U46" s="116"/>
      <c r="V46" s="117" t="s">
        <v>33</v>
      </c>
      <c r="W46" s="118"/>
      <c r="X46" s="118"/>
      <c r="Y46" s="118"/>
      <c r="Z46" s="119"/>
    </row>
    <row r="47" spans="1:26">
      <c r="A47" s="131" t="s">
        <v>13</v>
      </c>
      <c r="B47" s="132"/>
      <c r="C47" s="117" t="s">
        <v>27</v>
      </c>
      <c r="D47" s="118"/>
      <c r="E47" s="118"/>
      <c r="F47" s="118"/>
      <c r="G47" s="118"/>
      <c r="H47" s="119"/>
      <c r="I47" s="133" t="s">
        <v>79</v>
      </c>
      <c r="J47" s="118"/>
      <c r="K47" s="118"/>
      <c r="L47" s="118"/>
      <c r="M47" s="118"/>
      <c r="N47" s="116"/>
      <c r="O47" s="37" t="s">
        <v>19</v>
      </c>
      <c r="P47" s="133" t="s">
        <v>97</v>
      </c>
      <c r="Q47" s="118"/>
      <c r="R47" s="118"/>
      <c r="S47" s="118"/>
      <c r="T47" s="118"/>
      <c r="U47" s="116"/>
      <c r="V47" s="117" t="s">
        <v>33</v>
      </c>
      <c r="W47" s="118"/>
      <c r="X47" s="118"/>
      <c r="Y47" s="118"/>
      <c r="Z47" s="119"/>
    </row>
    <row r="48" spans="1:26">
      <c r="A48" s="139" t="s">
        <v>14</v>
      </c>
      <c r="B48" s="140"/>
      <c r="C48" s="141" t="s">
        <v>40</v>
      </c>
      <c r="D48" s="142"/>
      <c r="E48" s="142"/>
      <c r="F48" s="142"/>
      <c r="G48" s="142"/>
      <c r="H48" s="140"/>
      <c r="I48" s="133" t="s">
        <v>77</v>
      </c>
      <c r="J48" s="118"/>
      <c r="K48" s="118"/>
      <c r="L48" s="118"/>
      <c r="M48" s="118"/>
      <c r="N48" s="116"/>
      <c r="O48" s="37" t="s">
        <v>19</v>
      </c>
      <c r="P48" s="133" t="s">
        <v>77</v>
      </c>
      <c r="Q48" s="118"/>
      <c r="R48" s="118"/>
      <c r="S48" s="118"/>
      <c r="T48" s="118"/>
      <c r="U48" s="116"/>
      <c r="V48" s="117" t="s">
        <v>33</v>
      </c>
      <c r="W48" s="118"/>
      <c r="X48" s="118"/>
      <c r="Y48" s="118"/>
      <c r="Z48" s="119"/>
    </row>
    <row r="49" spans="1:26" ht="14.25" thickBot="1">
      <c r="A49" s="137" t="s">
        <v>23</v>
      </c>
      <c r="B49" s="125"/>
      <c r="C49" s="126" t="s">
        <v>42</v>
      </c>
      <c r="D49" s="127"/>
      <c r="E49" s="127"/>
      <c r="F49" s="127"/>
      <c r="G49" s="127"/>
      <c r="H49" s="128"/>
      <c r="I49" s="129" t="s">
        <v>77</v>
      </c>
      <c r="J49" s="127"/>
      <c r="K49" s="127"/>
      <c r="L49" s="127"/>
      <c r="M49" s="127"/>
      <c r="N49" s="130"/>
      <c r="O49" s="38" t="s">
        <v>19</v>
      </c>
      <c r="P49" s="129" t="s">
        <v>77</v>
      </c>
      <c r="Q49" s="127"/>
      <c r="R49" s="127"/>
      <c r="S49" s="127"/>
      <c r="T49" s="127"/>
      <c r="U49" s="130"/>
      <c r="V49" s="126" t="s">
        <v>33</v>
      </c>
      <c r="W49" s="127"/>
      <c r="X49" s="127"/>
      <c r="Y49" s="127"/>
      <c r="Z49" s="128"/>
    </row>
    <row r="51" spans="1:26" ht="14.25" thickBot="1">
      <c r="A51" s="100" t="s">
        <v>76</v>
      </c>
      <c r="B51" s="100"/>
      <c r="C51" s="100"/>
      <c r="D51" s="100"/>
      <c r="E51" s="100"/>
      <c r="F51" s="100"/>
    </row>
    <row r="52" spans="1:26" ht="14.25" thickBot="1">
      <c r="A52" s="102" t="s">
        <v>37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4"/>
    </row>
    <row r="53" spans="1:26">
      <c r="A53" s="105" t="s">
        <v>15</v>
      </c>
      <c r="B53" s="106"/>
      <c r="C53" s="105" t="s">
        <v>16</v>
      </c>
      <c r="D53" s="107"/>
      <c r="E53" s="107"/>
      <c r="F53" s="107"/>
      <c r="G53" s="107"/>
      <c r="H53" s="108"/>
      <c r="I53" s="109" t="s">
        <v>17</v>
      </c>
      <c r="J53" s="107"/>
      <c r="K53" s="107"/>
      <c r="L53" s="107"/>
      <c r="M53" s="107"/>
      <c r="N53" s="106"/>
      <c r="O53" s="36"/>
      <c r="P53" s="109" t="s">
        <v>17</v>
      </c>
      <c r="Q53" s="107"/>
      <c r="R53" s="107"/>
      <c r="S53" s="107"/>
      <c r="T53" s="107"/>
      <c r="U53" s="106"/>
      <c r="V53" s="105" t="s">
        <v>18</v>
      </c>
      <c r="W53" s="107"/>
      <c r="X53" s="107"/>
      <c r="Y53" s="107"/>
      <c r="Z53" s="108"/>
    </row>
    <row r="54" spans="1:26">
      <c r="A54" s="117" t="s">
        <v>47</v>
      </c>
      <c r="B54" s="116"/>
      <c r="C54" s="117" t="s">
        <v>24</v>
      </c>
      <c r="D54" s="118"/>
      <c r="E54" s="118"/>
      <c r="F54" s="118"/>
      <c r="G54" s="118"/>
      <c r="H54" s="119"/>
      <c r="I54" s="133" t="s">
        <v>22</v>
      </c>
      <c r="J54" s="118"/>
      <c r="K54" s="118"/>
      <c r="L54" s="118"/>
      <c r="M54" s="118"/>
      <c r="N54" s="116"/>
      <c r="O54" s="37" t="s">
        <v>19</v>
      </c>
      <c r="P54" s="133" t="s">
        <v>80</v>
      </c>
      <c r="Q54" s="118"/>
      <c r="R54" s="118"/>
      <c r="S54" s="118"/>
      <c r="T54" s="118"/>
      <c r="U54" s="116"/>
      <c r="V54" s="117" t="s">
        <v>33</v>
      </c>
      <c r="W54" s="118"/>
      <c r="X54" s="118"/>
      <c r="Y54" s="118"/>
      <c r="Z54" s="119"/>
    </row>
    <row r="55" spans="1:26">
      <c r="A55" s="117" t="s">
        <v>53</v>
      </c>
      <c r="B55" s="116"/>
      <c r="C55" s="117" t="s">
        <v>25</v>
      </c>
      <c r="D55" s="118"/>
      <c r="E55" s="118"/>
      <c r="F55" s="118"/>
      <c r="G55" s="118"/>
      <c r="H55" s="119"/>
      <c r="I55" s="133" t="s">
        <v>81</v>
      </c>
      <c r="J55" s="118"/>
      <c r="K55" s="118"/>
      <c r="L55" s="118"/>
      <c r="M55" s="118"/>
      <c r="N55" s="116"/>
      <c r="O55" s="37" t="s">
        <v>19</v>
      </c>
      <c r="P55" s="133" t="s">
        <v>51</v>
      </c>
      <c r="Q55" s="118"/>
      <c r="R55" s="118"/>
      <c r="S55" s="118"/>
      <c r="T55" s="118"/>
      <c r="U55" s="116"/>
      <c r="V55" s="117" t="s">
        <v>33</v>
      </c>
      <c r="W55" s="118"/>
      <c r="X55" s="118"/>
      <c r="Y55" s="118"/>
      <c r="Z55" s="119"/>
    </row>
    <row r="56" spans="1:26">
      <c r="A56" s="117" t="s">
        <v>54</v>
      </c>
      <c r="B56" s="116"/>
      <c r="C56" s="117" t="s">
        <v>26</v>
      </c>
      <c r="D56" s="118"/>
      <c r="E56" s="118"/>
      <c r="F56" s="118"/>
      <c r="G56" s="118"/>
      <c r="H56" s="119"/>
      <c r="I56" s="133" t="s">
        <v>22</v>
      </c>
      <c r="J56" s="118"/>
      <c r="K56" s="118"/>
      <c r="L56" s="118"/>
      <c r="M56" s="118"/>
      <c r="N56" s="116"/>
      <c r="O56" s="37" t="s">
        <v>19</v>
      </c>
      <c r="P56" s="133" t="s">
        <v>82</v>
      </c>
      <c r="Q56" s="118"/>
      <c r="R56" s="118"/>
      <c r="S56" s="118"/>
      <c r="T56" s="118"/>
      <c r="U56" s="116"/>
      <c r="V56" s="117" t="s">
        <v>33</v>
      </c>
      <c r="W56" s="118"/>
      <c r="X56" s="118"/>
      <c r="Y56" s="118"/>
      <c r="Z56" s="119"/>
    </row>
    <row r="57" spans="1:26">
      <c r="A57" s="138" t="s">
        <v>55</v>
      </c>
      <c r="B57" s="132"/>
      <c r="C57" s="117" t="s">
        <v>27</v>
      </c>
      <c r="D57" s="118"/>
      <c r="E57" s="118"/>
      <c r="F57" s="118"/>
      <c r="G57" s="118"/>
      <c r="H57" s="119"/>
      <c r="I57" s="133" t="s">
        <v>84</v>
      </c>
      <c r="J57" s="118"/>
      <c r="K57" s="118"/>
      <c r="L57" s="118"/>
      <c r="M57" s="118"/>
      <c r="N57" s="116"/>
      <c r="O57" s="37" t="s">
        <v>19</v>
      </c>
      <c r="P57" s="133" t="s">
        <v>51</v>
      </c>
      <c r="Q57" s="118"/>
      <c r="R57" s="118"/>
      <c r="S57" s="118"/>
      <c r="T57" s="118"/>
      <c r="U57" s="116"/>
      <c r="V57" s="141" t="s">
        <v>33</v>
      </c>
      <c r="W57" s="148"/>
      <c r="X57" s="148"/>
      <c r="Y57" s="148"/>
      <c r="Z57" s="149"/>
    </row>
    <row r="58" spans="1:26">
      <c r="A58" s="139" t="s">
        <v>56</v>
      </c>
      <c r="B58" s="140"/>
      <c r="C58" s="141" t="s">
        <v>40</v>
      </c>
      <c r="D58" s="142"/>
      <c r="E58" s="142"/>
      <c r="F58" s="142"/>
      <c r="G58" s="142"/>
      <c r="H58" s="140"/>
      <c r="I58" s="141" t="s">
        <v>22</v>
      </c>
      <c r="J58" s="142"/>
      <c r="K58" s="142"/>
      <c r="L58" s="142"/>
      <c r="M58" s="142"/>
      <c r="N58" s="140"/>
      <c r="O58" s="37" t="s">
        <v>19</v>
      </c>
      <c r="P58" s="141" t="s">
        <v>80</v>
      </c>
      <c r="Q58" s="142"/>
      <c r="R58" s="142"/>
      <c r="S58" s="142"/>
      <c r="T58" s="142"/>
      <c r="U58" s="140"/>
      <c r="V58" s="141" t="s">
        <v>33</v>
      </c>
      <c r="W58" s="148"/>
      <c r="X58" s="148"/>
      <c r="Y58" s="148"/>
      <c r="Z58" s="149"/>
    </row>
    <row r="59" spans="1:26" ht="14.25" thickBot="1">
      <c r="A59" s="137" t="s">
        <v>57</v>
      </c>
      <c r="B59" s="125"/>
      <c r="C59" s="126" t="s">
        <v>42</v>
      </c>
      <c r="D59" s="127"/>
      <c r="E59" s="127"/>
      <c r="F59" s="127"/>
      <c r="G59" s="127"/>
      <c r="H59" s="128"/>
      <c r="I59" s="129" t="s">
        <v>84</v>
      </c>
      <c r="J59" s="127"/>
      <c r="K59" s="127"/>
      <c r="L59" s="127"/>
      <c r="M59" s="127"/>
      <c r="N59" s="130"/>
      <c r="O59" s="38" t="s">
        <v>19</v>
      </c>
      <c r="P59" s="129" t="s">
        <v>83</v>
      </c>
      <c r="Q59" s="127"/>
      <c r="R59" s="127"/>
      <c r="S59" s="127"/>
      <c r="T59" s="127"/>
      <c r="U59" s="130"/>
      <c r="V59" s="126" t="s">
        <v>33</v>
      </c>
      <c r="W59" s="127"/>
      <c r="X59" s="127"/>
      <c r="Y59" s="127"/>
      <c r="Z59" s="128"/>
    </row>
    <row r="61" spans="1:26" ht="14.25" thickBot="1">
      <c r="A61" s="100" t="s">
        <v>76</v>
      </c>
      <c r="B61" s="100"/>
      <c r="C61" s="100"/>
      <c r="D61" s="100"/>
      <c r="E61" s="100"/>
      <c r="F61" s="100"/>
    </row>
    <row r="62" spans="1:26" ht="14.25" thickBot="1">
      <c r="A62" s="102" t="s">
        <v>41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4"/>
    </row>
    <row r="63" spans="1:26">
      <c r="A63" s="105" t="s">
        <v>15</v>
      </c>
      <c r="B63" s="106"/>
      <c r="C63" s="105" t="s">
        <v>16</v>
      </c>
      <c r="D63" s="107"/>
      <c r="E63" s="107"/>
      <c r="F63" s="107"/>
      <c r="G63" s="107"/>
      <c r="H63" s="108"/>
      <c r="I63" s="109" t="s">
        <v>17</v>
      </c>
      <c r="J63" s="107"/>
      <c r="K63" s="107"/>
      <c r="L63" s="107"/>
      <c r="M63" s="107"/>
      <c r="N63" s="106"/>
      <c r="O63" s="36"/>
      <c r="P63" s="109" t="s">
        <v>17</v>
      </c>
      <c r="Q63" s="107"/>
      <c r="R63" s="107"/>
      <c r="S63" s="107"/>
      <c r="T63" s="107"/>
      <c r="U63" s="106"/>
      <c r="V63" s="105" t="s">
        <v>18</v>
      </c>
      <c r="W63" s="107"/>
      <c r="X63" s="107"/>
      <c r="Y63" s="107"/>
      <c r="Z63" s="108"/>
    </row>
    <row r="64" spans="1:26">
      <c r="A64" s="117" t="s">
        <v>58</v>
      </c>
      <c r="B64" s="116"/>
      <c r="C64" s="117" t="s">
        <v>24</v>
      </c>
      <c r="D64" s="118"/>
      <c r="E64" s="118"/>
      <c r="F64" s="118"/>
      <c r="G64" s="118"/>
      <c r="H64" s="119"/>
      <c r="I64" s="133" t="s">
        <v>30</v>
      </c>
      <c r="J64" s="118"/>
      <c r="K64" s="118"/>
      <c r="L64" s="118"/>
      <c r="M64" s="118"/>
      <c r="N64" s="116"/>
      <c r="O64" s="37" t="s">
        <v>19</v>
      </c>
      <c r="P64" s="133" t="s">
        <v>31</v>
      </c>
      <c r="Q64" s="118"/>
      <c r="R64" s="118"/>
      <c r="S64" s="118"/>
      <c r="T64" s="118"/>
      <c r="U64" s="116"/>
      <c r="V64" s="117" t="s">
        <v>33</v>
      </c>
      <c r="W64" s="118"/>
      <c r="X64" s="118"/>
      <c r="Y64" s="118"/>
      <c r="Z64" s="119"/>
    </row>
    <row r="65" spans="1:26">
      <c r="A65" s="117" t="s">
        <v>59</v>
      </c>
      <c r="B65" s="116"/>
      <c r="C65" s="117" t="s">
        <v>25</v>
      </c>
      <c r="D65" s="118"/>
      <c r="E65" s="118"/>
      <c r="F65" s="118"/>
      <c r="G65" s="118"/>
      <c r="H65" s="119"/>
      <c r="I65" s="133" t="s">
        <v>29</v>
      </c>
      <c r="J65" s="118"/>
      <c r="K65" s="118"/>
      <c r="L65" s="118"/>
      <c r="M65" s="118"/>
      <c r="N65" s="116"/>
      <c r="O65" s="37" t="s">
        <v>19</v>
      </c>
      <c r="P65" s="133" t="s">
        <v>85</v>
      </c>
      <c r="Q65" s="118"/>
      <c r="R65" s="118"/>
      <c r="S65" s="118"/>
      <c r="T65" s="118"/>
      <c r="U65" s="116"/>
      <c r="V65" s="117" t="s">
        <v>33</v>
      </c>
      <c r="W65" s="118"/>
      <c r="X65" s="118"/>
      <c r="Y65" s="118"/>
      <c r="Z65" s="119"/>
    </row>
    <row r="66" spans="1:26">
      <c r="A66" s="117" t="s">
        <v>60</v>
      </c>
      <c r="B66" s="116"/>
      <c r="C66" s="117" t="s">
        <v>26</v>
      </c>
      <c r="D66" s="118"/>
      <c r="E66" s="118"/>
      <c r="F66" s="118"/>
      <c r="G66" s="118"/>
      <c r="H66" s="119"/>
      <c r="I66" s="133" t="s">
        <v>86</v>
      </c>
      <c r="J66" s="118"/>
      <c r="K66" s="118"/>
      <c r="L66" s="118"/>
      <c r="M66" s="118"/>
      <c r="N66" s="116"/>
      <c r="O66" s="37" t="s">
        <v>19</v>
      </c>
      <c r="P66" s="133" t="s">
        <v>52</v>
      </c>
      <c r="Q66" s="118"/>
      <c r="R66" s="118"/>
      <c r="S66" s="118"/>
      <c r="T66" s="118"/>
      <c r="U66" s="116"/>
      <c r="V66" s="117" t="s">
        <v>33</v>
      </c>
      <c r="W66" s="118"/>
      <c r="X66" s="118"/>
      <c r="Y66" s="118"/>
      <c r="Z66" s="119"/>
    </row>
    <row r="67" spans="1:26">
      <c r="A67" s="138" t="s">
        <v>61</v>
      </c>
      <c r="B67" s="132"/>
      <c r="C67" s="117" t="s">
        <v>27</v>
      </c>
      <c r="D67" s="118"/>
      <c r="E67" s="118"/>
      <c r="F67" s="118"/>
      <c r="G67" s="118"/>
      <c r="H67" s="119"/>
      <c r="I67" s="133" t="s">
        <v>29</v>
      </c>
      <c r="J67" s="118"/>
      <c r="K67" s="118"/>
      <c r="L67" s="118"/>
      <c r="M67" s="118"/>
      <c r="N67" s="116"/>
      <c r="O67" s="37" t="s">
        <v>19</v>
      </c>
      <c r="P67" s="133" t="s">
        <v>91</v>
      </c>
      <c r="Q67" s="118"/>
      <c r="R67" s="118"/>
      <c r="S67" s="118"/>
      <c r="T67" s="118"/>
      <c r="U67" s="116"/>
      <c r="V67" s="117" t="s">
        <v>33</v>
      </c>
      <c r="W67" s="118"/>
      <c r="X67" s="118"/>
      <c r="Y67" s="118"/>
      <c r="Z67" s="119"/>
    </row>
    <row r="68" spans="1:26">
      <c r="A68" s="139" t="s">
        <v>62</v>
      </c>
      <c r="B68" s="140"/>
      <c r="C68" s="141" t="s">
        <v>40</v>
      </c>
      <c r="D68" s="142"/>
      <c r="E68" s="142"/>
      <c r="F68" s="142"/>
      <c r="G68" s="142"/>
      <c r="H68" s="140"/>
      <c r="I68" s="141" t="s">
        <v>88</v>
      </c>
      <c r="J68" s="142"/>
      <c r="K68" s="142"/>
      <c r="L68" s="142"/>
      <c r="M68" s="142"/>
      <c r="N68" s="140"/>
      <c r="O68" s="37" t="s">
        <v>19</v>
      </c>
      <c r="P68" s="141" t="s">
        <v>89</v>
      </c>
      <c r="Q68" s="142"/>
      <c r="R68" s="142"/>
      <c r="S68" s="142"/>
      <c r="T68" s="142"/>
      <c r="U68" s="140"/>
      <c r="V68" s="117" t="s">
        <v>33</v>
      </c>
      <c r="W68" s="118"/>
      <c r="X68" s="118"/>
      <c r="Y68" s="118"/>
      <c r="Z68" s="119"/>
    </row>
    <row r="69" spans="1:26" ht="14.25" thickBot="1">
      <c r="A69" s="137" t="s">
        <v>63</v>
      </c>
      <c r="B69" s="125"/>
      <c r="C69" s="126" t="s">
        <v>42</v>
      </c>
      <c r="D69" s="127"/>
      <c r="E69" s="127"/>
      <c r="F69" s="127"/>
      <c r="G69" s="127"/>
      <c r="H69" s="128"/>
      <c r="I69" s="129" t="s">
        <v>90</v>
      </c>
      <c r="J69" s="127"/>
      <c r="K69" s="127"/>
      <c r="L69" s="127"/>
      <c r="M69" s="127"/>
      <c r="N69" s="130"/>
      <c r="O69" s="38" t="s">
        <v>19</v>
      </c>
      <c r="P69" s="129" t="s">
        <v>91</v>
      </c>
      <c r="Q69" s="127"/>
      <c r="R69" s="127"/>
      <c r="S69" s="127"/>
      <c r="T69" s="127"/>
      <c r="U69" s="130"/>
      <c r="V69" s="126" t="s">
        <v>33</v>
      </c>
      <c r="W69" s="127"/>
      <c r="X69" s="127"/>
      <c r="Y69" s="127"/>
      <c r="Z69" s="128"/>
    </row>
  </sheetData>
  <mergeCells count="247">
    <mergeCell ref="A69:B69"/>
    <mergeCell ref="C69:H69"/>
    <mergeCell ref="I69:N69"/>
    <mergeCell ref="P69:U69"/>
    <mergeCell ref="V69:Z69"/>
    <mergeCell ref="A49:B49"/>
    <mergeCell ref="C49:H49"/>
    <mergeCell ref="I49:N49"/>
    <mergeCell ref="P49:U49"/>
    <mergeCell ref="V49:Z49"/>
    <mergeCell ref="A51:F51"/>
    <mergeCell ref="A52:Z52"/>
    <mergeCell ref="A59:B59"/>
    <mergeCell ref="C59:H59"/>
    <mergeCell ref="I59:N59"/>
    <mergeCell ref="P59:U59"/>
    <mergeCell ref="V59:Z59"/>
    <mergeCell ref="A67:B67"/>
    <mergeCell ref="C67:H67"/>
    <mergeCell ref="I67:N67"/>
    <mergeCell ref="P67:U67"/>
    <mergeCell ref="V67:Z67"/>
    <mergeCell ref="A68:B68"/>
    <mergeCell ref="C68:H68"/>
    <mergeCell ref="A30:F30"/>
    <mergeCell ref="A31:Z31"/>
    <mergeCell ref="A32:B32"/>
    <mergeCell ref="C32:H32"/>
    <mergeCell ref="I32:N32"/>
    <mergeCell ref="P32:U32"/>
    <mergeCell ref="V32:Z32"/>
    <mergeCell ref="A58:B58"/>
    <mergeCell ref="C58:H58"/>
    <mergeCell ref="I58:N58"/>
    <mergeCell ref="P58:U58"/>
    <mergeCell ref="V58:Z58"/>
    <mergeCell ref="A54:B54"/>
    <mergeCell ref="C54:H54"/>
    <mergeCell ref="I54:N54"/>
    <mergeCell ref="P54:U54"/>
    <mergeCell ref="V54:Z54"/>
    <mergeCell ref="A55:B55"/>
    <mergeCell ref="C55:H55"/>
    <mergeCell ref="I55:N55"/>
    <mergeCell ref="P55:U55"/>
    <mergeCell ref="V55:Z55"/>
    <mergeCell ref="A56:B56"/>
    <mergeCell ref="C56:H56"/>
    <mergeCell ref="A64:B64"/>
    <mergeCell ref="C64:H64"/>
    <mergeCell ref="I64:N64"/>
    <mergeCell ref="P64:U64"/>
    <mergeCell ref="V64:Z64"/>
    <mergeCell ref="I68:N68"/>
    <mergeCell ref="P68:U68"/>
    <mergeCell ref="V68:Z68"/>
    <mergeCell ref="A65:B65"/>
    <mergeCell ref="C65:H65"/>
    <mergeCell ref="I65:N65"/>
    <mergeCell ref="P65:U65"/>
    <mergeCell ref="V65:Z65"/>
    <mergeCell ref="A66:B66"/>
    <mergeCell ref="C66:H66"/>
    <mergeCell ref="I66:N66"/>
    <mergeCell ref="P66:U66"/>
    <mergeCell ref="V66:Z66"/>
    <mergeCell ref="A57:B57"/>
    <mergeCell ref="C57:H57"/>
    <mergeCell ref="I57:N57"/>
    <mergeCell ref="P57:U57"/>
    <mergeCell ref="V57:Z57"/>
    <mergeCell ref="A61:F61"/>
    <mergeCell ref="A63:B63"/>
    <mergeCell ref="C63:H63"/>
    <mergeCell ref="I63:N63"/>
    <mergeCell ref="P63:U63"/>
    <mergeCell ref="V63:Z63"/>
    <mergeCell ref="A62:Z62"/>
    <mergeCell ref="A53:B53"/>
    <mergeCell ref="C53:H53"/>
    <mergeCell ref="I53:N53"/>
    <mergeCell ref="P53:U53"/>
    <mergeCell ref="V53:Z53"/>
    <mergeCell ref="A46:B46"/>
    <mergeCell ref="C46:H46"/>
    <mergeCell ref="I46:N46"/>
    <mergeCell ref="P46:U46"/>
    <mergeCell ref="V46:Z46"/>
    <mergeCell ref="A48:B48"/>
    <mergeCell ref="C48:H48"/>
    <mergeCell ref="I48:N48"/>
    <mergeCell ref="P48:U48"/>
    <mergeCell ref="V48:Z48"/>
    <mergeCell ref="A47:B47"/>
    <mergeCell ref="C47:H47"/>
    <mergeCell ref="I47:N47"/>
    <mergeCell ref="P47:U47"/>
    <mergeCell ref="V47:Z47"/>
    <mergeCell ref="I56:N56"/>
    <mergeCell ref="P56:U56"/>
    <mergeCell ref="V56:Z56"/>
    <mergeCell ref="A44:B44"/>
    <mergeCell ref="C44:H44"/>
    <mergeCell ref="I44:N44"/>
    <mergeCell ref="P44:U44"/>
    <mergeCell ref="V44:Z44"/>
    <mergeCell ref="A45:B45"/>
    <mergeCell ref="C45:H45"/>
    <mergeCell ref="I45:N45"/>
    <mergeCell ref="P45:U45"/>
    <mergeCell ref="V45:Z45"/>
    <mergeCell ref="A43:B43"/>
    <mergeCell ref="C43:H43"/>
    <mergeCell ref="I43:N43"/>
    <mergeCell ref="P43:U43"/>
    <mergeCell ref="V43:Z43"/>
    <mergeCell ref="A41:F41"/>
    <mergeCell ref="A42:Z42"/>
    <mergeCell ref="A1:Z1"/>
    <mergeCell ref="A21:F21"/>
    <mergeCell ref="I27:N27"/>
    <mergeCell ref="P27:U27"/>
    <mergeCell ref="V27:Z27"/>
    <mergeCell ref="C28:H28"/>
    <mergeCell ref="I28:N28"/>
    <mergeCell ref="P28:U28"/>
    <mergeCell ref="V28:Z28"/>
    <mergeCell ref="I25:N25"/>
    <mergeCell ref="P25:U25"/>
    <mergeCell ref="V25:Z25"/>
    <mergeCell ref="C26:H26"/>
    <mergeCell ref="I26:N26"/>
    <mergeCell ref="P26:U26"/>
    <mergeCell ref="V26:Z26"/>
    <mergeCell ref="A25:B25"/>
    <mergeCell ref="A26:B26"/>
    <mergeCell ref="A27:B27"/>
    <mergeCell ref="A28:B28"/>
    <mergeCell ref="C25:H25"/>
    <mergeCell ref="C27:H27"/>
    <mergeCell ref="C24:H24"/>
    <mergeCell ref="I24:N24"/>
    <mergeCell ref="A7:C8"/>
    <mergeCell ref="D7:F8"/>
    <mergeCell ref="A13:C14"/>
    <mergeCell ref="A4:D5"/>
    <mergeCell ref="A23:B23"/>
    <mergeCell ref="A24:B24"/>
    <mergeCell ref="A22:Z22"/>
    <mergeCell ref="W17:W18"/>
    <mergeCell ref="X17:X18"/>
    <mergeCell ref="Y17:Y18"/>
    <mergeCell ref="Z17:Z18"/>
    <mergeCell ref="Y7:Y8"/>
    <mergeCell ref="Z7:Z8"/>
    <mergeCell ref="U9:U10"/>
    <mergeCell ref="V9:V10"/>
    <mergeCell ref="W9:W10"/>
    <mergeCell ref="X9:X10"/>
    <mergeCell ref="S7:S8"/>
    <mergeCell ref="T7:T8"/>
    <mergeCell ref="A17:C18"/>
    <mergeCell ref="P17:R18"/>
    <mergeCell ref="A15:C16"/>
    <mergeCell ref="M15:O16"/>
    <mergeCell ref="S15:S16"/>
    <mergeCell ref="T15:T16"/>
    <mergeCell ref="U15:U16"/>
    <mergeCell ref="P24:U24"/>
    <mergeCell ref="V24:Z24"/>
    <mergeCell ref="C23:H23"/>
    <mergeCell ref="I23:N23"/>
    <mergeCell ref="P23:U23"/>
    <mergeCell ref="V23:Z23"/>
    <mergeCell ref="AA13:AA14"/>
    <mergeCell ref="J13:L14"/>
    <mergeCell ref="S13:S14"/>
    <mergeCell ref="T13:T14"/>
    <mergeCell ref="U13:U14"/>
    <mergeCell ref="S17:S18"/>
    <mergeCell ref="T17:T18"/>
    <mergeCell ref="U17:U18"/>
    <mergeCell ref="V17:V18"/>
    <mergeCell ref="V15:V16"/>
    <mergeCell ref="W15:W16"/>
    <mergeCell ref="X15:X16"/>
    <mergeCell ref="H4:X4"/>
    <mergeCell ref="V13:V14"/>
    <mergeCell ref="W13:W14"/>
    <mergeCell ref="X13:X14"/>
    <mergeCell ref="X11:X12"/>
    <mergeCell ref="W7:W8"/>
    <mergeCell ref="X7:X8"/>
    <mergeCell ref="P7:R8"/>
    <mergeCell ref="U7:U8"/>
    <mergeCell ref="V7:V8"/>
    <mergeCell ref="G7:I8"/>
    <mergeCell ref="J7:L8"/>
    <mergeCell ref="M7:O8"/>
    <mergeCell ref="V36:Z36"/>
    <mergeCell ref="Y9:Y10"/>
    <mergeCell ref="Z9:Z10"/>
    <mergeCell ref="AA9:AA10"/>
    <mergeCell ref="A11:C12"/>
    <mergeCell ref="G11:I12"/>
    <mergeCell ref="S11:S12"/>
    <mergeCell ref="T11:T12"/>
    <mergeCell ref="U11:U12"/>
    <mergeCell ref="V11:V12"/>
    <mergeCell ref="W11:W12"/>
    <mergeCell ref="Y11:Y12"/>
    <mergeCell ref="Z11:Z12"/>
    <mergeCell ref="AA11:AA12"/>
    <mergeCell ref="A9:C10"/>
    <mergeCell ref="D9:F10"/>
    <mergeCell ref="S9:S10"/>
    <mergeCell ref="T9:T10"/>
    <mergeCell ref="AA17:AA18"/>
    <mergeCell ref="Y15:Y16"/>
    <mergeCell ref="Z15:Z16"/>
    <mergeCell ref="AA15:AA16"/>
    <mergeCell ref="Y13:Y14"/>
    <mergeCell ref="Z13:Z14"/>
    <mergeCell ref="A33:B33"/>
    <mergeCell ref="C33:H33"/>
    <mergeCell ref="I33:N33"/>
    <mergeCell ref="P33:U33"/>
    <mergeCell ref="V33:Z33"/>
    <mergeCell ref="A37:B37"/>
    <mergeCell ref="C37:H37"/>
    <mergeCell ref="I37:N37"/>
    <mergeCell ref="P37:U37"/>
    <mergeCell ref="V37:Z37"/>
    <mergeCell ref="A34:B34"/>
    <mergeCell ref="C34:H34"/>
    <mergeCell ref="I34:N34"/>
    <mergeCell ref="P34:U34"/>
    <mergeCell ref="V34:Z34"/>
    <mergeCell ref="A35:B35"/>
    <mergeCell ref="C35:H35"/>
    <mergeCell ref="I35:N35"/>
    <mergeCell ref="P35:U35"/>
    <mergeCell ref="V35:Z35"/>
    <mergeCell ref="A36:B36"/>
    <mergeCell ref="C36:H36"/>
    <mergeCell ref="I36:N36"/>
    <mergeCell ref="P36:U36"/>
  </mergeCells>
  <phoneticPr fontId="10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Aリーグ</vt:lpstr>
      <vt:lpstr>Ｂリーグ</vt:lpstr>
      <vt:lpstr>Ｃリーグ</vt:lpstr>
    </vt:vector>
  </TitlesOfParts>
  <Company>仁科建築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祥治</dc:creator>
  <cp:lastModifiedBy>渡邊大輔</cp:lastModifiedBy>
  <cp:lastPrinted>2014-06-24T06:34:43Z</cp:lastPrinted>
  <dcterms:created xsi:type="dcterms:W3CDTF">2006-05-24T00:40:53Z</dcterms:created>
  <dcterms:modified xsi:type="dcterms:W3CDTF">2019-07-01T05:17:22Z</dcterms:modified>
</cp:coreProperties>
</file>