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45621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W32" i="1" s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30" i="1"/>
  <c r="AH30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8" i="1"/>
  <c r="J18" i="1"/>
  <c r="N17" i="1"/>
  <c r="J17" i="1"/>
  <c r="AF34" i="1"/>
  <c r="AB34" i="1"/>
  <c r="AF33" i="1"/>
  <c r="AB33" i="1"/>
  <c r="Z30" i="1"/>
  <c r="V30" i="1"/>
  <c r="Z29" i="1"/>
  <c r="V29" i="1"/>
  <c r="T26" i="1"/>
  <c r="S24" i="1" s="1"/>
  <c r="P26" i="1"/>
  <c r="T25" i="1"/>
  <c r="P25" i="1"/>
  <c r="J21" i="1"/>
  <c r="N21" i="1"/>
  <c r="N22" i="1"/>
  <c r="J22" i="1"/>
  <c r="S20" i="1" l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<sst xmlns="http://schemas.openxmlformats.org/spreadsheetml/2006/main" count="186" uniqueCount="21">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</sst>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AX26" sqref="AX26:AY26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4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/>
      </c>
      <c r="T4" s="23"/>
      <c r="U4" s="24"/>
      <c r="V4" s="25" t="str">
        <f>IF(OR(V5="",Z5=""),"",IF(V5&gt;Z5,"○",IF(V5&lt;Z5,"●",IF(V5=Z5,"△",""))))</f>
        <v>△</v>
      </c>
      <c r="W4" s="23"/>
      <c r="X4" s="23"/>
      <c r="Y4" s="23" t="str">
        <f>IF(OR(V6="",Z6=""),"",IF(V6&gt;Z6,"○",IF(V6&lt;Z6,"●",IF(V6=Z6,"△",""))))</f>
        <v/>
      </c>
      <c r="Z4" s="23"/>
      <c r="AA4" s="24"/>
      <c r="AB4" s="25" t="str">
        <f>IF(OR(AB5="",AF5=""),"",IF(AB5&gt;AF5,"○",IF(AB5&lt;AF5,"●",IF(AB5=AF5,"△",""))))</f>
        <v>○</v>
      </c>
      <c r="AC4" s="23"/>
      <c r="AD4" s="23"/>
      <c r="AE4" s="23" t="str">
        <f>IF(OR(AB6="",AF6=""),"",IF(AB6&gt;AF6,"○",IF(AB6&lt;AF6,"●",IF(AB6=AF6,"△",""))))</f>
        <v/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/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/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/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/>
      </c>
      <c r="BD4" s="23"/>
      <c r="BE4" s="24"/>
      <c r="BF4" s="77">
        <f>SUM(BH4:BL7)</f>
        <v>7</v>
      </c>
      <c r="BG4" s="78"/>
      <c r="BH4" s="62">
        <f>COUNTIF(J4:BE4,"○")</f>
        <v>4</v>
      </c>
      <c r="BI4" s="63"/>
      <c r="BJ4" s="62">
        <f>COUNTIF(J4:BE4,"△")</f>
        <v>1</v>
      </c>
      <c r="BK4" s="63"/>
      <c r="BL4" s="62">
        <f>COUNTIF(J4:BE4,"●")</f>
        <v>2</v>
      </c>
      <c r="BM4" s="63"/>
      <c r="BN4" s="62">
        <f>BH4*3+BJ4*1</f>
        <v>13</v>
      </c>
      <c r="BO4" s="63"/>
      <c r="BP4" s="62">
        <f>SUM(J7,P7,V7,AB7,AH7,AN7,AT7,AZ7)</f>
        <v>22</v>
      </c>
      <c r="BQ4" s="63"/>
      <c r="BR4" s="62">
        <f>SUM(N7,T7,Z7,AF7,AL7,AR7,AX7,BD7)</f>
        <v>10</v>
      </c>
      <c r="BS4" s="63"/>
      <c r="BT4" s="68">
        <f>BP4-BR4</f>
        <v>12</v>
      </c>
      <c r="BU4" s="69"/>
      <c r="BV4" s="74">
        <f>IF(ISBLANK(B4),"",RANK(BY4,$BY$4:$BY$35) )</f>
        <v>4</v>
      </c>
      <c r="BW4" s="75"/>
      <c r="BX4" s="76"/>
      <c r="BY4" s="58">
        <f>BN4*10000+BT4*100+BP4</f>
        <v>131222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>
        <v>1</v>
      </c>
      <c r="W5" s="35"/>
      <c r="X5" s="35" t="s">
        <v>9</v>
      </c>
      <c r="Y5" s="35"/>
      <c r="Z5" s="60">
        <v>1</v>
      </c>
      <c r="AA5" s="57"/>
      <c r="AB5" s="61">
        <v>4</v>
      </c>
      <c r="AC5" s="35"/>
      <c r="AD5" s="35" t="s">
        <v>9</v>
      </c>
      <c r="AE5" s="35"/>
      <c r="AF5" s="35">
        <v>0</v>
      </c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/>
      <c r="Q6" s="35"/>
      <c r="R6" s="35" t="s">
        <v>10</v>
      </c>
      <c r="S6" s="35"/>
      <c r="T6" s="35"/>
      <c r="U6" s="57"/>
      <c r="V6" s="59"/>
      <c r="W6" s="35"/>
      <c r="X6" s="35" t="s">
        <v>10</v>
      </c>
      <c r="Y6" s="35"/>
      <c r="Z6" s="35"/>
      <c r="AA6" s="57"/>
      <c r="AB6" s="59"/>
      <c r="AC6" s="35"/>
      <c r="AD6" s="35" t="s">
        <v>10</v>
      </c>
      <c r="AE6" s="35"/>
      <c r="AF6" s="35"/>
      <c r="AG6" s="57"/>
      <c r="AH6" s="59"/>
      <c r="AI6" s="35"/>
      <c r="AJ6" s="35" t="s">
        <v>10</v>
      </c>
      <c r="AK6" s="35"/>
      <c r="AL6" s="35"/>
      <c r="AM6" s="57"/>
      <c r="AN6" s="59"/>
      <c r="AO6" s="35"/>
      <c r="AP6" s="35" t="s">
        <v>10</v>
      </c>
      <c r="AQ6" s="35"/>
      <c r="AR6" s="35"/>
      <c r="AS6" s="57"/>
      <c r="AT6" s="59"/>
      <c r="AU6" s="35"/>
      <c r="AV6" s="35" t="s">
        <v>10</v>
      </c>
      <c r="AW6" s="35"/>
      <c r="AX6" s="35"/>
      <c r="AY6" s="57"/>
      <c r="AZ6" s="59"/>
      <c r="BA6" s="35"/>
      <c r="BB6" s="35" t="s">
        <v>10</v>
      </c>
      <c r="BC6" s="35"/>
      <c r="BD6" s="35"/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0</v>
      </c>
      <c r="Q7" s="19"/>
      <c r="R7" s="22" t="s">
        <v>11</v>
      </c>
      <c r="S7" s="22"/>
      <c r="T7" s="19">
        <f>IF(ISBLANK(P4),"",SUM(T5:T6))</f>
        <v>4</v>
      </c>
      <c r="U7" s="20"/>
      <c r="V7" s="21">
        <f>IF(ISBLANK(V4),"",SUM(V5:V6))</f>
        <v>1</v>
      </c>
      <c r="W7" s="19"/>
      <c r="X7" s="22" t="s">
        <v>11</v>
      </c>
      <c r="Y7" s="22"/>
      <c r="Z7" s="19">
        <f>IF(ISBLANK(V4),"",SUM(Z5:Z6))</f>
        <v>1</v>
      </c>
      <c r="AA7" s="20"/>
      <c r="AB7" s="21">
        <f>IF(ISBLANK(AB4),"",SUM(AB5:AB6))</f>
        <v>4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1</v>
      </c>
      <c r="AI7" s="19"/>
      <c r="AJ7" s="22" t="s">
        <v>11</v>
      </c>
      <c r="AK7" s="22"/>
      <c r="AL7" s="19">
        <f>IF(ISBLANK(AH4),"",SUM(AL5:AL6))</f>
        <v>4</v>
      </c>
      <c r="AM7" s="20"/>
      <c r="AN7" s="21">
        <f>IF(ISBLANK(AN4),"",SUM(AN5:AN6))</f>
        <v>8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5</v>
      </c>
      <c r="AU7" s="19"/>
      <c r="AV7" s="22" t="s">
        <v>11</v>
      </c>
      <c r="AW7" s="22"/>
      <c r="AX7" s="19">
        <f>IF(ISBLANK(AT4),"",SUM(AX5:AX6))</f>
        <v>0</v>
      </c>
      <c r="AY7" s="20"/>
      <c r="AZ7" s="21">
        <f>IF(ISBLANK(AZ4),"",SUM(AZ5:AZ6))</f>
        <v>3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2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/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>●</v>
      </c>
      <c r="W8" s="23"/>
      <c r="X8" s="23"/>
      <c r="Y8" s="23" t="str">
        <f>IF(OR(V10="",Z10=""),"",IF(V10&gt;Z10,"○",IF(V10&lt;Z10,"●",IF(V10=Z10,"△",""))))</f>
        <v/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/>
      </c>
      <c r="AF8" s="23"/>
      <c r="AG8" s="24"/>
      <c r="AH8" s="25" t="str">
        <f>IF(OR(AH9="",AL9=""),"",IF(AH9&gt;AL9,"○",IF(AH9&lt;AL9,"●",IF(AH9=AL9,"△",""))))</f>
        <v>△</v>
      </c>
      <c r="AI8" s="23"/>
      <c r="AJ8" s="23"/>
      <c r="AK8" s="23" t="str">
        <f>IF(OR(AH10="",AL10=""),"",IF(AH10&gt;AL10,"○",IF(AH10&lt;AL10,"●",IF(AH10=AL10,"△",""))))</f>
        <v/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/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/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/>
      </c>
      <c r="BD8" s="23"/>
      <c r="BE8" s="24"/>
      <c r="BF8" s="77">
        <f>SUM(BH8:BL11)</f>
        <v>7</v>
      </c>
      <c r="BG8" s="78"/>
      <c r="BH8" s="62">
        <f>COUNTIF(J8:BE8,"○")</f>
        <v>5</v>
      </c>
      <c r="BI8" s="63"/>
      <c r="BJ8" s="62">
        <f>COUNTIF(J8:BE8,"△")</f>
        <v>1</v>
      </c>
      <c r="BK8" s="63"/>
      <c r="BL8" s="62">
        <f>COUNTIF(J8:BE8,"●")</f>
        <v>1</v>
      </c>
      <c r="BM8" s="63"/>
      <c r="BN8" s="62">
        <f>BH8*3+BJ8*1</f>
        <v>16</v>
      </c>
      <c r="BO8" s="63"/>
      <c r="BP8" s="62">
        <f>SUM(J11,P11,V11,AB11,AH11,AN11,AT11,AZ11)</f>
        <v>28</v>
      </c>
      <c r="BQ8" s="63"/>
      <c r="BR8" s="62">
        <f>SUM(N11,T11,Z11,AF11,AL11,AR11,AX11,BD11)</f>
        <v>5</v>
      </c>
      <c r="BS8" s="63"/>
      <c r="BT8" s="68">
        <f>BP8-BR8</f>
        <v>23</v>
      </c>
      <c r="BU8" s="69"/>
      <c r="BV8" s="74">
        <f>IF(ISBLANK(B8),"",RANK(BY8,$BY$4:$BY$35) )</f>
        <v>2</v>
      </c>
      <c r="BW8" s="75"/>
      <c r="BX8" s="76"/>
      <c r="BY8" s="58">
        <f>BN8*10000+BT8*100+BP8</f>
        <v>162328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>
        <v>0</v>
      </c>
      <c r="W9" s="35"/>
      <c r="X9" s="35" t="s">
        <v>9</v>
      </c>
      <c r="Y9" s="35"/>
      <c r="Z9" s="35">
        <v>2</v>
      </c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>
        <v>0</v>
      </c>
      <c r="AI9" s="35"/>
      <c r="AJ9" s="35" t="s">
        <v>9</v>
      </c>
      <c r="AK9" s="35"/>
      <c r="AL9" s="35">
        <v>0</v>
      </c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 t="str">
        <f>IF(T6="","",T6)</f>
        <v/>
      </c>
      <c r="K10" s="35"/>
      <c r="L10" s="35" t="s">
        <v>10</v>
      </c>
      <c r="M10" s="35"/>
      <c r="N10" s="35" t="str">
        <f>IF(P6="","",P6)</f>
        <v/>
      </c>
      <c r="O10" s="57"/>
      <c r="P10" s="29"/>
      <c r="Q10" s="30"/>
      <c r="R10" s="30"/>
      <c r="S10" s="30"/>
      <c r="T10" s="30"/>
      <c r="U10" s="31"/>
      <c r="V10" s="59"/>
      <c r="W10" s="35"/>
      <c r="X10" s="35" t="s">
        <v>10</v>
      </c>
      <c r="Y10" s="35"/>
      <c r="Z10" s="35"/>
      <c r="AA10" s="57"/>
      <c r="AB10" s="59"/>
      <c r="AC10" s="35"/>
      <c r="AD10" s="35" t="s">
        <v>10</v>
      </c>
      <c r="AE10" s="35"/>
      <c r="AF10" s="35"/>
      <c r="AG10" s="57"/>
      <c r="AH10" s="59"/>
      <c r="AI10" s="35"/>
      <c r="AJ10" s="35" t="s">
        <v>10</v>
      </c>
      <c r="AK10" s="35"/>
      <c r="AL10" s="35"/>
      <c r="AM10" s="57"/>
      <c r="AN10" s="59"/>
      <c r="AO10" s="35"/>
      <c r="AP10" s="35" t="s">
        <v>10</v>
      </c>
      <c r="AQ10" s="35"/>
      <c r="AR10" s="35"/>
      <c r="AS10" s="57"/>
      <c r="AT10" s="59"/>
      <c r="AU10" s="35"/>
      <c r="AV10" s="35" t="s">
        <v>10</v>
      </c>
      <c r="AW10" s="35"/>
      <c r="AX10" s="35"/>
      <c r="AY10" s="57"/>
      <c r="AZ10" s="59"/>
      <c r="BA10" s="35"/>
      <c r="BB10" s="35" t="s">
        <v>10</v>
      </c>
      <c r="BC10" s="35"/>
      <c r="BD10" s="35"/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4</v>
      </c>
      <c r="K11" s="87"/>
      <c r="L11" s="88" t="s">
        <v>11</v>
      </c>
      <c r="M11" s="88"/>
      <c r="N11" s="87">
        <f>IF(ISBLANK(J8),"",SUM(N9:N10))</f>
        <v>0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0</v>
      </c>
      <c r="W11" s="19"/>
      <c r="X11" s="22" t="s">
        <v>11</v>
      </c>
      <c r="Y11" s="22"/>
      <c r="Z11" s="19">
        <f>IF(ISBLANK(V8),"",SUM(Z9:Z10))</f>
        <v>2</v>
      </c>
      <c r="AA11" s="20"/>
      <c r="AB11" s="21">
        <f>IF(ISBLANK(AB8),"",SUM(AB9:AB10))</f>
        <v>3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0</v>
      </c>
      <c r="AI11" s="19"/>
      <c r="AJ11" s="22" t="s">
        <v>11</v>
      </c>
      <c r="AK11" s="22"/>
      <c r="AL11" s="19">
        <f>IF(ISBLANK(AH8),"",SUM(AL9:AL10))</f>
        <v>0</v>
      </c>
      <c r="AM11" s="20"/>
      <c r="AN11" s="21">
        <f>IF(ISBLANK(AN8),"",SUM(AN9:AN10))</f>
        <v>9</v>
      </c>
      <c r="AO11" s="19"/>
      <c r="AP11" s="22" t="s">
        <v>11</v>
      </c>
      <c r="AQ11" s="22"/>
      <c r="AR11" s="19">
        <f>IF(ISBLANK(AN8),"",SUM(AR9:AR10))</f>
        <v>1</v>
      </c>
      <c r="AS11" s="20"/>
      <c r="AT11" s="21">
        <f>IF(ISBLANK(AT8),"",SUM(AT9:AT10))</f>
        <v>6</v>
      </c>
      <c r="AU11" s="19"/>
      <c r="AV11" s="22" t="s">
        <v>11</v>
      </c>
      <c r="AW11" s="22"/>
      <c r="AX11" s="19">
        <f>IF(ISBLANK(AT8),"",SUM(AX9:AX10))</f>
        <v>1</v>
      </c>
      <c r="AY11" s="20"/>
      <c r="AZ11" s="21">
        <f>IF(ISBLANK(AZ8),"",SUM(AZ9:AZ10))</f>
        <v>6</v>
      </c>
      <c r="BA11" s="19"/>
      <c r="BB11" s="22" t="s">
        <v>11</v>
      </c>
      <c r="BC11" s="22"/>
      <c r="BD11" s="19">
        <f>IF(ISBLANK(AZ8),"",SUM(BD9:BD10))</f>
        <v>1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3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>△</v>
      </c>
      <c r="K12" s="23"/>
      <c r="L12" s="23"/>
      <c r="M12" s="23" t="str">
        <f>IF(OR(J14="",N14=""),"",IF(J14&gt;N14,"○",IF(J14&lt;N14,"●",IF(J14=N14,"△",""))))</f>
        <v/>
      </c>
      <c r="N12" s="23"/>
      <c r="O12" s="24"/>
      <c r="P12" s="83" t="str">
        <f>IF(OR(P13="",T13=""),"",IF(P13&gt;T13,"○",IF(P13&lt;T13,"●",IF(P13=T13,"△",""))))</f>
        <v>○</v>
      </c>
      <c r="Q12" s="84"/>
      <c r="R12" s="84"/>
      <c r="S12" s="84" t="str">
        <f>IF(OR(P14="",T14=""),"",IF(P14&gt;T14,"○",IF(P14&lt;T14,"●",IF(P14=T14,"△",""))))</f>
        <v/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/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/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/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/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/>
      </c>
      <c r="BD12" s="84"/>
      <c r="BE12" s="85"/>
      <c r="BF12" s="77">
        <f>SUM(BH12:BL15)</f>
        <v>7</v>
      </c>
      <c r="BG12" s="78"/>
      <c r="BH12" s="62">
        <f>COUNTIF(J12:BE12,"○")</f>
        <v>4</v>
      </c>
      <c r="BI12" s="63"/>
      <c r="BJ12" s="62">
        <f>COUNTIF(J12:BE12,"△")</f>
        <v>2</v>
      </c>
      <c r="BK12" s="63"/>
      <c r="BL12" s="62">
        <f>COUNTIF(J12:BE12,"●")</f>
        <v>1</v>
      </c>
      <c r="BM12" s="63"/>
      <c r="BN12" s="62">
        <f>BH12*3+BJ12*1</f>
        <v>14</v>
      </c>
      <c r="BO12" s="63"/>
      <c r="BP12" s="62">
        <f>SUM(J15,P15,V15,AB15,AH15,AN15,AT15,AZ15)</f>
        <v>13</v>
      </c>
      <c r="BQ12" s="63"/>
      <c r="BR12" s="62">
        <f>SUM(N15,T15,Z15,AF15,AL15,AR15,AX15,BD15)</f>
        <v>4</v>
      </c>
      <c r="BS12" s="63"/>
      <c r="BT12" s="68">
        <f>BP12-BR12</f>
        <v>9</v>
      </c>
      <c r="BU12" s="69"/>
      <c r="BV12" s="74">
        <f>IF(ISBLANK(B12),"",RANK(BY12,$BY$4:$BY$35) )</f>
        <v>3</v>
      </c>
      <c r="BW12" s="75"/>
      <c r="BX12" s="76"/>
      <c r="BY12" s="58">
        <f>BN12*10000+BT12*100+BP12</f>
        <v>140913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>
        <f>IF(Z5="","",Z5)</f>
        <v>1</v>
      </c>
      <c r="K13" s="35"/>
      <c r="L13" s="35" t="s">
        <v>9</v>
      </c>
      <c r="M13" s="35"/>
      <c r="N13" s="35">
        <f>IF(V5="","",V5)</f>
        <v>1</v>
      </c>
      <c r="O13" s="57"/>
      <c r="P13" s="59">
        <f>IF(Z9="","",Z9)</f>
        <v>2</v>
      </c>
      <c r="Q13" s="35"/>
      <c r="R13" s="35" t="s">
        <v>9</v>
      </c>
      <c r="S13" s="35"/>
      <c r="T13" s="35">
        <f>IF(V9="","",V9)</f>
        <v>0</v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 t="str">
        <f>IF(Z6="","",Z6)</f>
        <v/>
      </c>
      <c r="K14" s="35"/>
      <c r="L14" s="35" t="s">
        <v>10</v>
      </c>
      <c r="M14" s="35"/>
      <c r="N14" s="35" t="str">
        <f>IF(V6="","",V6)</f>
        <v/>
      </c>
      <c r="O14" s="57"/>
      <c r="P14" s="59" t="str">
        <f>IF(Z10="","",Z10)</f>
        <v/>
      </c>
      <c r="Q14" s="35"/>
      <c r="R14" s="35" t="s">
        <v>10</v>
      </c>
      <c r="S14" s="35"/>
      <c r="T14" s="35" t="str">
        <f>IF(V10="","",V10)</f>
        <v/>
      </c>
      <c r="U14" s="57"/>
      <c r="V14" s="29"/>
      <c r="W14" s="30"/>
      <c r="X14" s="30"/>
      <c r="Y14" s="30"/>
      <c r="Z14" s="30"/>
      <c r="AA14" s="31"/>
      <c r="AB14" s="59"/>
      <c r="AC14" s="35"/>
      <c r="AD14" s="35" t="s">
        <v>10</v>
      </c>
      <c r="AE14" s="35"/>
      <c r="AF14" s="35"/>
      <c r="AG14" s="57"/>
      <c r="AH14" s="59"/>
      <c r="AI14" s="35"/>
      <c r="AJ14" s="35" t="s">
        <v>10</v>
      </c>
      <c r="AK14" s="35"/>
      <c r="AL14" s="35"/>
      <c r="AM14" s="57"/>
      <c r="AN14" s="59"/>
      <c r="AO14" s="35"/>
      <c r="AP14" s="35" t="s">
        <v>10</v>
      </c>
      <c r="AQ14" s="35"/>
      <c r="AR14" s="35"/>
      <c r="AS14" s="57"/>
      <c r="AT14" s="59"/>
      <c r="AU14" s="35"/>
      <c r="AV14" s="35" t="s">
        <v>10</v>
      </c>
      <c r="AW14" s="35"/>
      <c r="AX14" s="35"/>
      <c r="AY14" s="57"/>
      <c r="AZ14" s="59"/>
      <c r="BA14" s="35"/>
      <c r="BB14" s="35" t="s">
        <v>10</v>
      </c>
      <c r="BC14" s="35"/>
      <c r="BD14" s="35"/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1</v>
      </c>
      <c r="K15" s="19"/>
      <c r="L15" s="22" t="s">
        <v>11</v>
      </c>
      <c r="M15" s="22"/>
      <c r="N15" s="19">
        <f>IF(ISBLANK(J12),"",SUM(N13:N14))</f>
        <v>1</v>
      </c>
      <c r="O15" s="20"/>
      <c r="P15" s="86">
        <f>IF(ISBLANK(P12),"",SUM(P13:P14))</f>
        <v>2</v>
      </c>
      <c r="Q15" s="87"/>
      <c r="R15" s="88" t="s">
        <v>11</v>
      </c>
      <c r="S15" s="88"/>
      <c r="T15" s="87">
        <f>IF(ISBLANK(P12),"",SUM(T13:T14))</f>
        <v>0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2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0</v>
      </c>
      <c r="AI15" s="19"/>
      <c r="AJ15" s="22" t="s">
        <v>11</v>
      </c>
      <c r="AK15" s="22"/>
      <c r="AL15" s="19">
        <f>IF(ISBLANK(AH12),"",SUM(AL13:AL14))</f>
        <v>1</v>
      </c>
      <c r="AM15" s="20"/>
      <c r="AN15" s="86">
        <f>IF(ISBLANK(AN12),"",SUM(AN13:AN14))</f>
        <v>3</v>
      </c>
      <c r="AO15" s="87"/>
      <c r="AP15" s="88" t="s">
        <v>11</v>
      </c>
      <c r="AQ15" s="88"/>
      <c r="AR15" s="87">
        <f>IF(ISBLANK(AN12),"",SUM(AR13:AR14))</f>
        <v>0</v>
      </c>
      <c r="AS15" s="89"/>
      <c r="AT15" s="86">
        <f>IF(ISBLANK(AT12),"",SUM(AT13:AT14))</f>
        <v>1</v>
      </c>
      <c r="AU15" s="87"/>
      <c r="AV15" s="88" t="s">
        <v>11</v>
      </c>
      <c r="AW15" s="88"/>
      <c r="AX15" s="87">
        <f>IF(ISBLANK(AT12),"",SUM(AX13:AX14))</f>
        <v>0</v>
      </c>
      <c r="AY15" s="89"/>
      <c r="AZ15" s="86">
        <f>IF(ISBLANK(AZ12),"",SUM(AZ13:AZ14))</f>
        <v>4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>●</v>
      </c>
      <c r="K16" s="23"/>
      <c r="L16" s="23"/>
      <c r="M16" s="23" t="str">
        <f>IF(OR(J18="",N18=""),"",IF(J18&gt;N18,"○",IF(J18&lt;N18,"●",IF(J18=N18,"△",""))))</f>
        <v/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/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/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/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/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/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/>
      </c>
      <c r="BD16" s="23"/>
      <c r="BE16" s="24"/>
      <c r="BF16" s="77">
        <f>SUM(BH16:BL19)</f>
        <v>7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6</v>
      </c>
      <c r="BM16" s="63"/>
      <c r="BN16" s="62">
        <f>BH16*3+BJ16*1</f>
        <v>1</v>
      </c>
      <c r="BO16" s="63"/>
      <c r="BP16" s="62">
        <f>SUM(J19,P19,V19,AB19,AH19,AN19,AT19,AZ19)</f>
        <v>5</v>
      </c>
      <c r="BQ16" s="63"/>
      <c r="BR16" s="62">
        <f>SUM(N19,T19,Z19,AF19,AL19,AR19,AX19,BD19)</f>
        <v>21</v>
      </c>
      <c r="BS16" s="63"/>
      <c r="BT16" s="68">
        <f>BP16-BR16</f>
        <v>-16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8405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>
        <f>IF(AF5="","",AF5)</f>
        <v>0</v>
      </c>
      <c r="K17" s="35"/>
      <c r="L17" s="35" t="s">
        <v>9</v>
      </c>
      <c r="M17" s="35"/>
      <c r="N17" s="35">
        <f>IF(AB5="","",AB5)</f>
        <v>4</v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 t="str">
        <f>IF(AF6="","",AF6)</f>
        <v/>
      </c>
      <c r="K18" s="35"/>
      <c r="L18" s="35" t="s">
        <v>10</v>
      </c>
      <c r="M18" s="35"/>
      <c r="N18" s="35" t="str">
        <f>IF(AB6="","",AB6)</f>
        <v/>
      </c>
      <c r="O18" s="57"/>
      <c r="P18" s="59" t="str">
        <f>IF(AF10="","",AF10)</f>
        <v/>
      </c>
      <c r="Q18" s="35"/>
      <c r="R18" s="35" t="s">
        <v>10</v>
      </c>
      <c r="S18" s="35"/>
      <c r="T18" s="35" t="str">
        <f>IF(AB10="","",AB10)</f>
        <v/>
      </c>
      <c r="U18" s="57"/>
      <c r="V18" s="59" t="str">
        <f>IF(AF14="","",AF14)</f>
        <v/>
      </c>
      <c r="W18" s="35"/>
      <c r="X18" s="35" t="s">
        <v>10</v>
      </c>
      <c r="Y18" s="35"/>
      <c r="Z18" s="35" t="str">
        <f>IF(AB14="","",AB14)</f>
        <v/>
      </c>
      <c r="AA18" s="57"/>
      <c r="AB18" s="29"/>
      <c r="AC18" s="30"/>
      <c r="AD18" s="30"/>
      <c r="AE18" s="30"/>
      <c r="AF18" s="30"/>
      <c r="AG18" s="31"/>
      <c r="AH18" s="59"/>
      <c r="AI18" s="35"/>
      <c r="AJ18" s="35" t="s">
        <v>10</v>
      </c>
      <c r="AK18" s="35"/>
      <c r="AL18" s="35"/>
      <c r="AM18" s="57"/>
      <c r="AN18" s="59"/>
      <c r="AO18" s="35"/>
      <c r="AP18" s="35" t="s">
        <v>10</v>
      </c>
      <c r="AQ18" s="35"/>
      <c r="AR18" s="35"/>
      <c r="AS18" s="57"/>
      <c r="AT18" s="59"/>
      <c r="AU18" s="35"/>
      <c r="AV18" s="35" t="s">
        <v>10</v>
      </c>
      <c r="AW18" s="35"/>
      <c r="AX18" s="35"/>
      <c r="AY18" s="57"/>
      <c r="AZ18" s="59"/>
      <c r="BA18" s="35"/>
      <c r="BB18" s="35" t="s">
        <v>10</v>
      </c>
      <c r="BC18" s="35"/>
      <c r="BD18" s="35"/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4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3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2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3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4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3</v>
      </c>
      <c r="AY19" s="20"/>
      <c r="AZ19" s="21">
        <f>IF(ISBLANK(AZ16),"",SUM(AZ17:AZ18))</f>
        <v>0</v>
      </c>
      <c r="BA19" s="19"/>
      <c r="BB19" s="22" t="s">
        <v>11</v>
      </c>
      <c r="BC19" s="22"/>
      <c r="BD19" s="19">
        <f>IF(ISBLANK(AZ16),"",SUM(BD17:BD18))</f>
        <v>2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1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/>
      </c>
      <c r="N20" s="84"/>
      <c r="O20" s="85"/>
      <c r="P20" s="83" t="str">
        <f>IF(OR(P21="",T21=""),"",IF(P21&gt;T21,"○",IF(P21&lt;T21,"●",IF(P21=T21,"△",""))))</f>
        <v>△</v>
      </c>
      <c r="Q20" s="84"/>
      <c r="R20" s="84"/>
      <c r="S20" s="84" t="str">
        <f>IF(OR(P22="",T22=""),"",IF(P22&gt;T22,"○",IF(P22&lt;T22,"●",IF(P22=T22,"△",""))))</f>
        <v/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/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/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/>
      </c>
      <c r="AR20" s="23"/>
      <c r="AS20" s="24"/>
      <c r="AT20" s="25" t="str">
        <f>IF(OR(AT21="",AX21=""),"",IF(AT21&gt;AX21,"○",IF(AT21&lt;AX21,"●",IF(AT21=AX21,"△",""))))</f>
        <v>△</v>
      </c>
      <c r="AU20" s="23"/>
      <c r="AV20" s="23"/>
      <c r="AW20" s="23" t="str">
        <f>IF(OR(AT22="",AX22=""),"",IF(AT22&gt;AX22,"○",IF(AT22&lt;AX22,"●",IF(AT22=AX22,"△",""))))</f>
        <v/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/>
      </c>
      <c r="BD20" s="23"/>
      <c r="BE20" s="24"/>
      <c r="BF20" s="77">
        <f>SUM(BH20:BL23)</f>
        <v>7</v>
      </c>
      <c r="BG20" s="78"/>
      <c r="BH20" s="62">
        <f>COUNTIF(J20:BE20,"○")</f>
        <v>5</v>
      </c>
      <c r="BI20" s="63"/>
      <c r="BJ20" s="62">
        <f>COUNTIF(J20:BE20,"△")</f>
        <v>2</v>
      </c>
      <c r="BK20" s="63"/>
      <c r="BL20" s="62">
        <f>COUNTIF(J20:BE20,"●")</f>
        <v>0</v>
      </c>
      <c r="BM20" s="63"/>
      <c r="BN20" s="62">
        <f>BH20*3+BJ20*1</f>
        <v>17</v>
      </c>
      <c r="BO20" s="63"/>
      <c r="BP20" s="62">
        <f>SUM(J23,P23,V23,AB23,AH23,AN23,AT23,AZ23)</f>
        <v>22</v>
      </c>
      <c r="BQ20" s="63"/>
      <c r="BR20" s="62">
        <f>SUM(N23,T23,Z23,AF23,AL23,AR23,AX23,BD23)</f>
        <v>3</v>
      </c>
      <c r="BS20" s="63"/>
      <c r="BT20" s="68">
        <f>BP20-BR20</f>
        <v>19</v>
      </c>
      <c r="BU20" s="69"/>
      <c r="BV20" s="74">
        <f>IF(ISBLANK(B20),"",RANK(BY20,$BY$4:$BY$35) )</f>
        <v>1</v>
      </c>
      <c r="BW20" s="75"/>
      <c r="BX20" s="76"/>
      <c r="BY20" s="58">
        <f>BN20*10000+BT20*100+BP20</f>
        <v>171922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>
        <f>IF(AL9="","",AL9)</f>
        <v>0</v>
      </c>
      <c r="Q21" s="35"/>
      <c r="R21" s="35" t="s">
        <v>9</v>
      </c>
      <c r="S21" s="35"/>
      <c r="T21" s="35">
        <f>IF(AH9="","",AH9)</f>
        <v>0</v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>
        <v>1</v>
      </c>
      <c r="AU21" s="35"/>
      <c r="AV21" s="35" t="s">
        <v>9</v>
      </c>
      <c r="AW21" s="35"/>
      <c r="AX21" s="35">
        <v>1</v>
      </c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 t="str">
        <f>IF(AL6="","",AL6)</f>
        <v/>
      </c>
      <c r="K22" s="35"/>
      <c r="L22" s="35" t="s">
        <v>10</v>
      </c>
      <c r="M22" s="35"/>
      <c r="N22" s="35" t="str">
        <f>IF(AH6="","",AH6)</f>
        <v/>
      </c>
      <c r="O22" s="57"/>
      <c r="P22" s="59" t="str">
        <f>IF(AL10="","",AL10)</f>
        <v/>
      </c>
      <c r="Q22" s="35"/>
      <c r="R22" s="35" t="s">
        <v>10</v>
      </c>
      <c r="S22" s="35"/>
      <c r="T22" s="35" t="str">
        <f>IF(AH10="","",AH10)</f>
        <v/>
      </c>
      <c r="U22" s="57"/>
      <c r="V22" s="59" t="str">
        <f>IF(AL14="","",AL14)</f>
        <v/>
      </c>
      <c r="W22" s="35"/>
      <c r="X22" s="35" t="s">
        <v>10</v>
      </c>
      <c r="Y22" s="35"/>
      <c r="Z22" s="35" t="str">
        <f>IF(AH14="","",AH14)</f>
        <v/>
      </c>
      <c r="AA22" s="57"/>
      <c r="AB22" s="59" t="str">
        <f>IF(AL18="","",AL18)</f>
        <v/>
      </c>
      <c r="AC22" s="35"/>
      <c r="AD22" s="35" t="s">
        <v>10</v>
      </c>
      <c r="AE22" s="35"/>
      <c r="AF22" s="35" t="str">
        <f>IF(AH18="","",AH18)</f>
        <v/>
      </c>
      <c r="AG22" s="57"/>
      <c r="AH22" s="29"/>
      <c r="AI22" s="30"/>
      <c r="AJ22" s="30"/>
      <c r="AK22" s="30"/>
      <c r="AL22" s="30"/>
      <c r="AM22" s="31"/>
      <c r="AN22" s="59"/>
      <c r="AO22" s="35"/>
      <c r="AP22" s="35" t="s">
        <v>10</v>
      </c>
      <c r="AQ22" s="35"/>
      <c r="AR22" s="35"/>
      <c r="AS22" s="57"/>
      <c r="AT22" s="59"/>
      <c r="AU22" s="35"/>
      <c r="AV22" s="35" t="s">
        <v>10</v>
      </c>
      <c r="AW22" s="35"/>
      <c r="AX22" s="35"/>
      <c r="AY22" s="57"/>
      <c r="AZ22" s="59"/>
      <c r="BA22" s="35"/>
      <c r="BB22" s="35" t="s">
        <v>10</v>
      </c>
      <c r="BC22" s="35"/>
      <c r="BD22" s="35"/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4</v>
      </c>
      <c r="K23" s="87"/>
      <c r="L23" s="88" t="s">
        <v>11</v>
      </c>
      <c r="M23" s="88"/>
      <c r="N23" s="87">
        <f>IF(ISBLANK(J20),"",SUM(N21:N22))</f>
        <v>1</v>
      </c>
      <c r="O23" s="89"/>
      <c r="P23" s="86">
        <f>IF(ISBLANK(P20),"",SUM(P21:P22))</f>
        <v>0</v>
      </c>
      <c r="Q23" s="87"/>
      <c r="R23" s="88" t="s">
        <v>11</v>
      </c>
      <c r="S23" s="88"/>
      <c r="T23" s="87">
        <f>IF(ISBLANK(P20),"",SUM(T21:T22))</f>
        <v>0</v>
      </c>
      <c r="U23" s="89"/>
      <c r="V23" s="21">
        <f>IF(ISBLANK(V20),"",SUM(V21:V22))</f>
        <v>1</v>
      </c>
      <c r="W23" s="19"/>
      <c r="X23" s="22" t="s">
        <v>11</v>
      </c>
      <c r="Y23" s="22"/>
      <c r="Z23" s="19">
        <f>IF(ISBLANK(V20),"",SUM(Z21:Z22))</f>
        <v>0</v>
      </c>
      <c r="AA23" s="20"/>
      <c r="AB23" s="86">
        <f>IF(ISBLANK(AB20),"",SUM(AB21:AB22))</f>
        <v>3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7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1</v>
      </c>
      <c r="AU23" s="19"/>
      <c r="AV23" s="22" t="s">
        <v>11</v>
      </c>
      <c r="AW23" s="22"/>
      <c r="AX23" s="19">
        <f>IF(ISBLANK(AT20),"",SUM(AX21:AX22))</f>
        <v>1</v>
      </c>
      <c r="AY23" s="20"/>
      <c r="AZ23" s="21">
        <f>IF(ISBLANK(AZ20),"",SUM(AZ21:AZ22))</f>
        <v>6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/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/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/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/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/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>●</v>
      </c>
      <c r="AU24" s="23"/>
      <c r="AV24" s="23"/>
      <c r="AW24" s="23" t="str">
        <f>IF(OR(AT26="",AX26=""),"",IF(AT26&gt;AX26,"○",IF(AT26&lt;AX26,"●",IF(AT26=AX26,"△",""))))</f>
        <v/>
      </c>
      <c r="AX24" s="23"/>
      <c r="AY24" s="24"/>
      <c r="AZ24" s="25" t="str">
        <f>IF(OR(AZ25="",BD25=""),"",IF(AZ25&gt;BD25,"○",IF(AZ25&lt;BD25,"●",IF(AZ25=BD25,"△",""))))</f>
        <v>●</v>
      </c>
      <c r="BA24" s="23"/>
      <c r="BB24" s="23"/>
      <c r="BC24" s="23" t="str">
        <f>IF(OR(AZ26="",BD26=""),"",IF(AZ26&gt;BD26,"○",IF(AZ26&lt;BD26,"●",IF(AZ26=BD26,"△",""))))</f>
        <v/>
      </c>
      <c r="BD24" s="23"/>
      <c r="BE24" s="24"/>
      <c r="BF24" s="77">
        <f>SUM(BH24:BL27)</f>
        <v>7</v>
      </c>
      <c r="BG24" s="78"/>
      <c r="BH24" s="62">
        <f>COUNTIF(J24:BE24,"○")</f>
        <v>1</v>
      </c>
      <c r="BI24" s="63"/>
      <c r="BJ24" s="62">
        <f>COUNTIF(J24:BE24,"△")</f>
        <v>0</v>
      </c>
      <c r="BK24" s="63"/>
      <c r="BL24" s="62">
        <f>COUNTIF(J24:BE24,"●")</f>
        <v>6</v>
      </c>
      <c r="BM24" s="63"/>
      <c r="BN24" s="62">
        <f>BH24*3+BJ24*1</f>
        <v>3</v>
      </c>
      <c r="BO24" s="63"/>
      <c r="BP24" s="62">
        <f>SUM(J27,P27,V27,AB27,AH27,AN27,AT27,AZ27)</f>
        <v>8</v>
      </c>
      <c r="BQ24" s="63"/>
      <c r="BR24" s="62">
        <f>SUM(N27,T27,Z27,AF27,AL27,AR27,AX27,BD27)</f>
        <v>38</v>
      </c>
      <c r="BS24" s="63"/>
      <c r="BT24" s="68">
        <f>BP24-BR24</f>
        <v>-30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27008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>
        <v>0</v>
      </c>
      <c r="AU25" s="35"/>
      <c r="AV25" s="35" t="s">
        <v>9</v>
      </c>
      <c r="AW25" s="35"/>
      <c r="AX25" s="60">
        <v>4</v>
      </c>
      <c r="AY25" s="57"/>
      <c r="AZ25" s="59">
        <v>3</v>
      </c>
      <c r="BA25" s="35"/>
      <c r="BB25" s="35" t="s">
        <v>9</v>
      </c>
      <c r="BC25" s="35"/>
      <c r="BD25" s="60">
        <v>4</v>
      </c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 t="str">
        <f>IF(AR6="","",AR6)</f>
        <v/>
      </c>
      <c r="K26" s="35"/>
      <c r="L26" s="35" t="s">
        <v>10</v>
      </c>
      <c r="M26" s="35"/>
      <c r="N26" s="35" t="str">
        <f>IF(AN6="","",AN6)</f>
        <v/>
      </c>
      <c r="O26" s="57"/>
      <c r="P26" s="59" t="str">
        <f>IF(AR10="","",AR10)</f>
        <v/>
      </c>
      <c r="Q26" s="35"/>
      <c r="R26" s="35" t="s">
        <v>10</v>
      </c>
      <c r="S26" s="35"/>
      <c r="T26" s="35" t="str">
        <f>IF(AN10="","",AN10)</f>
        <v/>
      </c>
      <c r="U26" s="57"/>
      <c r="V26" s="59" t="str">
        <f>IF(AR14="","",AR14)</f>
        <v/>
      </c>
      <c r="W26" s="35"/>
      <c r="X26" s="35" t="s">
        <v>10</v>
      </c>
      <c r="Y26" s="35"/>
      <c r="Z26" s="35" t="str">
        <f>IF(AN14="","",AN14)</f>
        <v/>
      </c>
      <c r="AA26" s="57"/>
      <c r="AB26" s="59" t="str">
        <f>IF(AR18="","",AR18)</f>
        <v/>
      </c>
      <c r="AC26" s="35"/>
      <c r="AD26" s="35" t="s">
        <v>10</v>
      </c>
      <c r="AE26" s="35"/>
      <c r="AF26" s="35" t="str">
        <f>IF(AN18="","",AN18)</f>
        <v/>
      </c>
      <c r="AG26" s="57"/>
      <c r="AH26" s="59" t="str">
        <f>IF(AR22="","",AR22)</f>
        <v/>
      </c>
      <c r="AI26" s="35"/>
      <c r="AJ26" s="35" t="s">
        <v>10</v>
      </c>
      <c r="AK26" s="35"/>
      <c r="AL26" s="35" t="str">
        <f>IF(AN22="","",AN22)</f>
        <v/>
      </c>
      <c r="AM26" s="57"/>
      <c r="AN26" s="29"/>
      <c r="AO26" s="30"/>
      <c r="AP26" s="30"/>
      <c r="AQ26" s="30"/>
      <c r="AR26" s="30"/>
      <c r="AS26" s="31"/>
      <c r="AT26" s="59"/>
      <c r="AU26" s="35"/>
      <c r="AV26" s="35" t="s">
        <v>10</v>
      </c>
      <c r="AW26" s="35"/>
      <c r="AX26" s="35"/>
      <c r="AY26" s="57"/>
      <c r="AZ26" s="59"/>
      <c r="BA26" s="35"/>
      <c r="BB26" s="35" t="s">
        <v>10</v>
      </c>
      <c r="BC26" s="35"/>
      <c r="BD26" s="35"/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8</v>
      </c>
      <c r="O27" s="20"/>
      <c r="P27" s="21">
        <f>IF(ISBLANK(P24),"",SUM(P25:P26))</f>
        <v>1</v>
      </c>
      <c r="Q27" s="19"/>
      <c r="R27" s="22" t="s">
        <v>11</v>
      </c>
      <c r="S27" s="22"/>
      <c r="T27" s="19">
        <f>IF(ISBLANK(P24),"",SUM(T25:T26))</f>
        <v>9</v>
      </c>
      <c r="U27" s="20"/>
      <c r="V27" s="21">
        <f>IF(ISBLANK(V24),"",SUM(V25:V26))</f>
        <v>0</v>
      </c>
      <c r="W27" s="19"/>
      <c r="X27" s="22" t="s">
        <v>11</v>
      </c>
      <c r="Y27" s="22"/>
      <c r="Z27" s="19">
        <f>IF(ISBLANK(V24),"",SUM(Z25:Z26))</f>
        <v>3</v>
      </c>
      <c r="AA27" s="20"/>
      <c r="AB27" s="21">
        <f>IF(ISBLANK(AB24),"",SUM(AB25:AB26))</f>
        <v>4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7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4</v>
      </c>
      <c r="AY27" s="20"/>
      <c r="AZ27" s="21">
        <f>IF(ISBLANK(AZ24),"",SUM(AZ25:AZ26))</f>
        <v>3</v>
      </c>
      <c r="BA27" s="19"/>
      <c r="BB27" s="22" t="s">
        <v>11</v>
      </c>
      <c r="BC27" s="22"/>
      <c r="BD27" s="19">
        <f>IF(ISBLANK(AZ24),"",SUM(BD25:BD26))</f>
        <v>4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5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/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/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/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/>
      </c>
      <c r="AF28" s="84"/>
      <c r="AG28" s="85"/>
      <c r="AH28" s="25" t="str">
        <f>IF(OR(AH29="",AL29=""),"",IF(AH29&gt;AL29,"○",IF(AH29&lt;AL29,"●",IF(AH29=AL29,"△",""))))</f>
        <v>△</v>
      </c>
      <c r="AI28" s="23"/>
      <c r="AJ28" s="23"/>
      <c r="AK28" s="23" t="str">
        <f>IF(OR(AH30="",AL30=""),"",IF(AH30&gt;AL30,"○",IF(AH30&lt;AL30,"●",IF(AH30=AL30,"△",""))))</f>
        <v/>
      </c>
      <c r="AL28" s="23"/>
      <c r="AM28" s="24"/>
      <c r="AN28" s="83" t="str">
        <f>IF(OR(AN29="",AR29=""),"",IF(AN29&gt;AR29,"○",IF(AN29&lt;AR29,"●",IF(AN29=AR29,"△",""))))</f>
        <v>○</v>
      </c>
      <c r="AO28" s="84"/>
      <c r="AP28" s="84"/>
      <c r="AQ28" s="84" t="str">
        <f>IF(OR(AN30="",AR30=""),"",IF(AN30&gt;AR30,"○",IF(AN30&lt;AR30,"●",IF(AN30=AR30,"△",""))))</f>
        <v/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/>
      </c>
      <c r="BD28" s="23"/>
      <c r="BE28" s="24"/>
      <c r="BF28" s="77">
        <f>SUM(BH28:BL31)</f>
        <v>7</v>
      </c>
      <c r="BG28" s="78"/>
      <c r="BH28" s="62">
        <f>COUNTIF(J28:BE28,"○")</f>
        <v>3</v>
      </c>
      <c r="BI28" s="63"/>
      <c r="BJ28" s="62">
        <f>COUNTIF(J28:BE28,"△")</f>
        <v>1</v>
      </c>
      <c r="BK28" s="63"/>
      <c r="BL28" s="62">
        <f>COUNTIF(J28:BE28,"●")</f>
        <v>3</v>
      </c>
      <c r="BM28" s="63"/>
      <c r="BN28" s="62">
        <f>BH28*3+BJ28*1</f>
        <v>10</v>
      </c>
      <c r="BO28" s="63"/>
      <c r="BP28" s="62">
        <f>SUM(J31,P31,V31,AB31,AH31,AN31,AT31,AZ31)</f>
        <v>11</v>
      </c>
      <c r="BQ28" s="63"/>
      <c r="BR28" s="62">
        <f>SUM(N31,T31,Z31,AF31,AL31,AR31,AX31,BD31)</f>
        <v>13</v>
      </c>
      <c r="BS28" s="63"/>
      <c r="BT28" s="68">
        <f>BP28-BR28</f>
        <v>-2</v>
      </c>
      <c r="BU28" s="69"/>
      <c r="BV28" s="74">
        <f>IF(ISBLANK(B28),"",RANK(BY28,$BY$4:$BY$35) )</f>
        <v>5</v>
      </c>
      <c r="BW28" s="75"/>
      <c r="BX28" s="76"/>
      <c r="BY28" s="58">
        <f>BN28*10000+BT28*100+BP28</f>
        <v>99811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>
        <f>IF(AX21="","",AX21)</f>
        <v>1</v>
      </c>
      <c r="AI29" s="35"/>
      <c r="AJ29" s="35" t="s">
        <v>9</v>
      </c>
      <c r="AK29" s="35"/>
      <c r="AL29" s="35">
        <f>IF(AT21="","",AT21)</f>
        <v>1</v>
      </c>
      <c r="AM29" s="57"/>
      <c r="AN29" s="59">
        <f>IF(AX25="","",AX25)</f>
        <v>4</v>
      </c>
      <c r="AO29" s="35"/>
      <c r="AP29" s="35" t="s">
        <v>9</v>
      </c>
      <c r="AQ29" s="35"/>
      <c r="AR29" s="35">
        <f>IF(AT25="","",AT25)</f>
        <v>0</v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 t="str">
        <f>IF(AX6="","",AX6)</f>
        <v/>
      </c>
      <c r="K30" s="35"/>
      <c r="L30" s="35" t="s">
        <v>10</v>
      </c>
      <c r="M30" s="35"/>
      <c r="N30" s="35" t="str">
        <f>IF(AT6="","",AT6)</f>
        <v/>
      </c>
      <c r="O30" s="57"/>
      <c r="P30" s="59" t="str">
        <f>IF(AX10="","",AX10)</f>
        <v/>
      </c>
      <c r="Q30" s="35"/>
      <c r="R30" s="35" t="s">
        <v>10</v>
      </c>
      <c r="S30" s="35"/>
      <c r="T30" s="35" t="str">
        <f>IF(AT10="","",AT10)</f>
        <v/>
      </c>
      <c r="U30" s="57"/>
      <c r="V30" s="59" t="str">
        <f>IF(AX14="","",AX14)</f>
        <v/>
      </c>
      <c r="W30" s="35"/>
      <c r="X30" s="35" t="s">
        <v>10</v>
      </c>
      <c r="Y30" s="35"/>
      <c r="Z30" s="35" t="str">
        <f>IF(AT14="","",AT14)</f>
        <v/>
      </c>
      <c r="AA30" s="57"/>
      <c r="AB30" s="59" t="str">
        <f>IF(AX18="","",AX18)</f>
        <v/>
      </c>
      <c r="AC30" s="35"/>
      <c r="AD30" s="35" t="s">
        <v>10</v>
      </c>
      <c r="AE30" s="35"/>
      <c r="AF30" s="35" t="str">
        <f>IF(AT18="","",AT18)</f>
        <v/>
      </c>
      <c r="AG30" s="57"/>
      <c r="AH30" s="59" t="str">
        <f>IF(AX22="","",AX22)</f>
        <v/>
      </c>
      <c r="AI30" s="35"/>
      <c r="AJ30" s="35" t="s">
        <v>10</v>
      </c>
      <c r="AK30" s="35"/>
      <c r="AL30" s="35" t="str">
        <f>IF(AT22="","",AT22)</f>
        <v/>
      </c>
      <c r="AM30" s="57"/>
      <c r="AN30" s="59" t="str">
        <f>IF(AX26="","",AX26)</f>
        <v/>
      </c>
      <c r="AO30" s="35"/>
      <c r="AP30" s="35" t="s">
        <v>10</v>
      </c>
      <c r="AQ30" s="35"/>
      <c r="AR30" s="35" t="str">
        <f>IF(AT26="","",AT26)</f>
        <v/>
      </c>
      <c r="AS30" s="57"/>
      <c r="AT30" s="29"/>
      <c r="AU30" s="30"/>
      <c r="AV30" s="30"/>
      <c r="AW30" s="30"/>
      <c r="AX30" s="30"/>
      <c r="AY30" s="31"/>
      <c r="AZ30" s="59"/>
      <c r="BA30" s="35"/>
      <c r="BB30" s="35" t="s">
        <v>10</v>
      </c>
      <c r="BC30" s="35"/>
      <c r="BD30" s="35"/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0</v>
      </c>
      <c r="K31" s="87"/>
      <c r="L31" s="88" t="s">
        <v>11</v>
      </c>
      <c r="M31" s="88"/>
      <c r="N31" s="87">
        <f>IF(ISBLANK(J28),"",SUM(N29:N30))</f>
        <v>5</v>
      </c>
      <c r="O31" s="89"/>
      <c r="P31" s="86">
        <f>IF(ISBLANK(P28),"",SUM(P29:P30))</f>
        <v>1</v>
      </c>
      <c r="Q31" s="87"/>
      <c r="R31" s="88" t="s">
        <v>11</v>
      </c>
      <c r="S31" s="88"/>
      <c r="T31" s="87">
        <f>IF(ISBLANK(P28),"",SUM(T29:T30))</f>
        <v>6</v>
      </c>
      <c r="U31" s="89"/>
      <c r="V31" s="86">
        <f>IF(ISBLANK(V28),"",SUM(V29:V30))</f>
        <v>0</v>
      </c>
      <c r="W31" s="87"/>
      <c r="X31" s="88" t="s">
        <v>11</v>
      </c>
      <c r="Y31" s="88"/>
      <c r="Z31" s="87">
        <f>IF(ISBLANK(V28),"",SUM(Z29:Z30))</f>
        <v>1</v>
      </c>
      <c r="AA31" s="89"/>
      <c r="AB31" s="86">
        <f>IF(ISBLANK(AB28),"",SUM(AB29:AB30))</f>
        <v>3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1</v>
      </c>
      <c r="AI31" s="19"/>
      <c r="AJ31" s="22" t="s">
        <v>11</v>
      </c>
      <c r="AK31" s="22"/>
      <c r="AL31" s="19">
        <f>IF(ISBLANK(AH28),"",SUM(AL29:AL30))</f>
        <v>1</v>
      </c>
      <c r="AM31" s="20"/>
      <c r="AN31" s="86">
        <f>IF(ISBLANK(AN28),"",SUM(AN29:AN30))</f>
        <v>4</v>
      </c>
      <c r="AO31" s="87"/>
      <c r="AP31" s="88" t="s">
        <v>11</v>
      </c>
      <c r="AQ31" s="88"/>
      <c r="AR31" s="87">
        <f>IF(ISBLANK(AN28),"",SUM(AR29:AR30))</f>
        <v>0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2</v>
      </c>
      <c r="BA31" s="19"/>
      <c r="BB31" s="22" t="s">
        <v>11</v>
      </c>
      <c r="BC31" s="22"/>
      <c r="BD31" s="19">
        <f>IF(ISBLANK(AZ28),"",SUM(BD29:BD30))</f>
        <v>0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/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/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/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/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/>
      </c>
      <c r="AL32" s="23"/>
      <c r="AM32" s="24"/>
      <c r="AN32" s="25" t="str">
        <f>IF(OR(AN33="",AR33=""),"",IF(AN33&gt;AR33,"○",IF(AN33&lt;AR33,"●",IF(AN33=AR33,"△",""))))</f>
        <v>○</v>
      </c>
      <c r="AO32" s="23"/>
      <c r="AP32" s="23"/>
      <c r="AQ32" s="23" t="str">
        <f>IF(OR(AN34="",AR34=""),"",IF(AN34&gt;AR34,"○",IF(AN34&lt;AR34,"●",IF(AN34=AR34,"△",""))))</f>
        <v/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/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7</v>
      </c>
      <c r="BG32" s="78"/>
      <c r="BH32" s="62">
        <f>COUNTIF(J32:BE32,"○")</f>
        <v>2</v>
      </c>
      <c r="BI32" s="63"/>
      <c r="BJ32" s="62">
        <f>COUNTIF(J32:BE32,"△")</f>
        <v>0</v>
      </c>
      <c r="BK32" s="63"/>
      <c r="BL32" s="62">
        <f>COUNTIF(J32:BE32,"●")</f>
        <v>5</v>
      </c>
      <c r="BM32" s="63"/>
      <c r="BN32" s="62">
        <f>BH32*3+BJ32*1</f>
        <v>6</v>
      </c>
      <c r="BO32" s="63"/>
      <c r="BP32" s="62">
        <f>SUM(J35,P35,V35,AB35,AH35,AN35,AT35,AZ35)</f>
        <v>9</v>
      </c>
      <c r="BQ32" s="63"/>
      <c r="BR32" s="62">
        <f>SUM(N35,T35,Z35,AF35,AL35,AR35,AX35,BD35)</f>
        <v>24</v>
      </c>
      <c r="BS32" s="63"/>
      <c r="BT32" s="68">
        <f>BP32-BR32</f>
        <v>-15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58509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>
        <f>IF(BD25="","",BD25)</f>
        <v>4</v>
      </c>
      <c r="AO33" s="35"/>
      <c r="AP33" s="35" t="s">
        <v>9</v>
      </c>
      <c r="AQ33" s="35"/>
      <c r="AR33" s="35">
        <f>IF(AZ25="","",AZ25)</f>
        <v>3</v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 t="str">
        <f>IF(BD6="","",BD6)</f>
        <v/>
      </c>
      <c r="K34" s="35"/>
      <c r="L34" s="35" t="s">
        <v>10</v>
      </c>
      <c r="M34" s="35"/>
      <c r="N34" s="35" t="str">
        <f>IF(AZ6="","",AZ6)</f>
        <v/>
      </c>
      <c r="O34" s="57"/>
      <c r="P34" s="59" t="str">
        <f>IF(BD10="","",BD10)</f>
        <v/>
      </c>
      <c r="Q34" s="35"/>
      <c r="R34" s="35" t="s">
        <v>10</v>
      </c>
      <c r="S34" s="35"/>
      <c r="T34" s="35" t="str">
        <f>IF(AZ10="","",AZ10)</f>
        <v/>
      </c>
      <c r="U34" s="57"/>
      <c r="V34" s="59" t="str">
        <f>IF(BD14="","",BD14)</f>
        <v/>
      </c>
      <c r="W34" s="35"/>
      <c r="X34" s="35" t="s">
        <v>10</v>
      </c>
      <c r="Y34" s="35"/>
      <c r="Z34" s="35" t="str">
        <f>IF(AZ14="","",AZ14)</f>
        <v/>
      </c>
      <c r="AA34" s="57"/>
      <c r="AB34" s="59" t="str">
        <f>IF(BD18="","",BD18)</f>
        <v/>
      </c>
      <c r="AC34" s="35"/>
      <c r="AD34" s="35" t="s">
        <v>10</v>
      </c>
      <c r="AE34" s="35"/>
      <c r="AF34" s="35" t="str">
        <f>IF(AZ18="","",AZ18)</f>
        <v/>
      </c>
      <c r="AG34" s="57"/>
      <c r="AH34" s="59" t="str">
        <f>IF(BD22="","",BD22)</f>
        <v/>
      </c>
      <c r="AI34" s="35"/>
      <c r="AJ34" s="35" t="s">
        <v>10</v>
      </c>
      <c r="AK34" s="35"/>
      <c r="AL34" s="35" t="str">
        <f>IF(AZ22="","",AZ22)</f>
        <v/>
      </c>
      <c r="AM34" s="57"/>
      <c r="AN34" s="59" t="str">
        <f>IF(BD26="","",BD26)</f>
        <v/>
      </c>
      <c r="AO34" s="35"/>
      <c r="AP34" s="35" t="s">
        <v>10</v>
      </c>
      <c r="AQ34" s="35"/>
      <c r="AR34" s="35" t="str">
        <f>IF(AZ26="","",AZ26)</f>
        <v/>
      </c>
      <c r="AS34" s="57"/>
      <c r="AT34" s="59" t="str">
        <f>IF(BD30="","",BD30)</f>
        <v/>
      </c>
      <c r="AU34" s="35"/>
      <c r="AV34" s="35" t="s">
        <v>10</v>
      </c>
      <c r="AW34" s="35"/>
      <c r="AX34" s="35" t="str">
        <f>IF(AZ30="","",AZ30)</f>
        <v/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3</v>
      </c>
      <c r="O35" s="20"/>
      <c r="P35" s="21">
        <f>IF(ISBLANK(P32),"",SUM(P33:P34))</f>
        <v>1</v>
      </c>
      <c r="Q35" s="19"/>
      <c r="R35" s="22" t="s">
        <v>11</v>
      </c>
      <c r="S35" s="22"/>
      <c r="T35" s="19">
        <f>IF(ISBLANK(P32),"",SUM(T33:T34))</f>
        <v>6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4</v>
      </c>
      <c r="AA35" s="20"/>
      <c r="AB35" s="21">
        <f>IF(ISBLANK(AB32),"",SUM(AB33:AB34))</f>
        <v>2</v>
      </c>
      <c r="AC35" s="19"/>
      <c r="AD35" s="22" t="s">
        <v>11</v>
      </c>
      <c r="AE35" s="22"/>
      <c r="AF35" s="19">
        <f>IF(ISBLANK(AB32),"",SUM(AF33:AF34))</f>
        <v>0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6</v>
      </c>
      <c r="AM35" s="20"/>
      <c r="AN35" s="21">
        <f>IF(ISBLANK(AN32),"",SUM(AN33:AN34))</f>
        <v>4</v>
      </c>
      <c r="AO35" s="19"/>
      <c r="AP35" s="22" t="s">
        <v>11</v>
      </c>
      <c r="AQ35" s="22"/>
      <c r="AR35" s="19">
        <f>IF(ISBLANK(AN32),"",SUM(AR33:AR34))</f>
        <v>3</v>
      </c>
      <c r="AS35" s="20"/>
      <c r="AT35" s="21">
        <f>IF(ISBLANK(AT32),"",SUM(AT33:AT34))</f>
        <v>0</v>
      </c>
      <c r="AU35" s="19"/>
      <c r="AV35" s="22" t="s">
        <v>11</v>
      </c>
      <c r="AW35" s="22"/>
      <c r="AX35" s="19">
        <f>IF(ISBLANK(AT32),"",SUM(AX33:AX34))</f>
        <v>2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118</v>
      </c>
      <c r="BQ36" s="8"/>
      <c r="BR36" s="8">
        <f>SUM(BR4:BS35)</f>
        <v>118</v>
      </c>
      <c r="BS36" s="8"/>
      <c r="BT36" s="8">
        <f>SUM(BT4:BU35)</f>
        <v>0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J18:AA18 J22:AG22 J19:U19 J16:AA16 J26:AM26 J23:U23 J20:AG20 J30:AS30 J27:U27 J32:AY34 J31:U31 J36:AY36 J35:AA35 J24:AM24 J28:AS28 J17:AA17 J21:AG21 J25:AM25 J29:AS29 AV26:AW26 AD10:AE10 AP22:AQ22 AV14:AW14 M12 BB10:BC10 AJ14:AK14 BB14:BC14 AP18:AQ18 AV10:AW10 AJ18:AK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m-gotoy</cp:lastModifiedBy>
  <cp:lastPrinted>2017-07-17T06:16:51Z</cp:lastPrinted>
  <dcterms:created xsi:type="dcterms:W3CDTF">2015-01-30T07:39:57Z</dcterms:created>
  <dcterms:modified xsi:type="dcterms:W3CDTF">2019-06-29T06:35:38Z</dcterms:modified>
</cp:coreProperties>
</file>