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C:\Users\kenichiro\Documents\My Documents\千葉　個人\Soccer\Bonos\大会･試合\2016年度\7B\2.バーモント\"/>
    </mc:Choice>
  </mc:AlternateContent>
  <bookViews>
    <workbookView xWindow="0" yWindow="0" windowWidth="16950" windowHeight="11790" activeTab="1"/>
  </bookViews>
  <sheets>
    <sheet name="時程表" sheetId="1" r:id="rId1"/>
    <sheet name="決勝トーナメント" sheetId="2" r:id="rId2"/>
    <sheet name="組合せ" sheetId="3" r:id="rId3"/>
    <sheet name="Sheet1" sheetId="4" r:id="rId4"/>
  </sheets>
  <calcPr calcId="162913"/>
</workbook>
</file>

<file path=xl/calcChain.xml><?xml version="1.0" encoding="utf-8"?>
<calcChain xmlns="http://schemas.openxmlformats.org/spreadsheetml/2006/main">
  <c r="J52" i="1" l="1"/>
  <c r="H49" i="1"/>
  <c r="D52" i="1"/>
  <c r="F51" i="1"/>
  <c r="A29" i="2"/>
  <c r="J50" i="1" s="1"/>
  <c r="A27" i="2"/>
  <c r="A25" i="2"/>
  <c r="J51" i="1" s="1"/>
  <c r="A23" i="2"/>
  <c r="E36" i="2" s="1"/>
  <c r="A13" i="2"/>
  <c r="A11" i="2"/>
  <c r="E34" i="2" s="1"/>
  <c r="A9" i="2"/>
  <c r="F50" i="1" s="1"/>
  <c r="A7" i="2"/>
  <c r="D50" i="1" s="1"/>
  <c r="F53" i="1" s="1"/>
  <c r="I10" i="3"/>
  <c r="L10" i="3"/>
  <c r="O10" i="3"/>
  <c r="R10" i="3"/>
  <c r="W10" i="3"/>
  <c r="X10" i="3"/>
  <c r="Y10" i="3"/>
  <c r="E11" i="3"/>
  <c r="G11" i="3"/>
  <c r="Y11" i="3" s="1"/>
  <c r="L11" i="3"/>
  <c r="O11" i="3"/>
  <c r="R11" i="3"/>
  <c r="W11" i="3"/>
  <c r="E12" i="3"/>
  <c r="F12" i="3" s="1"/>
  <c r="G12" i="3"/>
  <c r="H12" i="3"/>
  <c r="I12" i="3"/>
  <c r="J12" i="3"/>
  <c r="O12" i="3"/>
  <c r="R12" i="3"/>
  <c r="W12" i="3"/>
  <c r="Y12" i="3"/>
  <c r="E13" i="3"/>
  <c r="G13" i="3"/>
  <c r="Y13" i="3" s="1"/>
  <c r="H13" i="3"/>
  <c r="I13" i="3" s="1"/>
  <c r="J13" i="3"/>
  <c r="K13" i="3"/>
  <c r="L13" i="3" s="1"/>
  <c r="M13" i="3"/>
  <c r="R13" i="3"/>
  <c r="W13" i="3"/>
  <c r="E14" i="3"/>
  <c r="G14" i="3"/>
  <c r="H14" i="3"/>
  <c r="J14" i="3"/>
  <c r="I14" i="3" s="1"/>
  <c r="K14" i="3"/>
  <c r="M14" i="3"/>
  <c r="N14" i="3"/>
  <c r="P14" i="3"/>
  <c r="O14" i="3" s="1"/>
  <c r="W14" i="3"/>
  <c r="W49" i="3"/>
  <c r="P49" i="3"/>
  <c r="N49" i="3"/>
  <c r="M49" i="3"/>
  <c r="K49" i="3"/>
  <c r="L49" i="3" s="1"/>
  <c r="J49" i="3"/>
  <c r="H49" i="3"/>
  <c r="G49" i="3"/>
  <c r="E49" i="3"/>
  <c r="W48" i="3"/>
  <c r="R48" i="3"/>
  <c r="M48" i="3"/>
  <c r="K48" i="3"/>
  <c r="J48" i="3"/>
  <c r="H48" i="3"/>
  <c r="G48" i="3"/>
  <c r="E48" i="3"/>
  <c r="W47" i="3"/>
  <c r="R47" i="3"/>
  <c r="O47" i="3"/>
  <c r="J47" i="3"/>
  <c r="H47" i="3"/>
  <c r="G47" i="3"/>
  <c r="E47" i="3"/>
  <c r="W46" i="3"/>
  <c r="R46" i="3"/>
  <c r="O46" i="3"/>
  <c r="L46" i="3"/>
  <c r="G46" i="3"/>
  <c r="Y46" i="3" s="1"/>
  <c r="E46" i="3"/>
  <c r="Y45" i="3"/>
  <c r="X45" i="3"/>
  <c r="W45" i="3"/>
  <c r="R45" i="3"/>
  <c r="O45" i="3"/>
  <c r="L45" i="3"/>
  <c r="I45" i="3"/>
  <c r="G39" i="3"/>
  <c r="E39" i="3"/>
  <c r="E40" i="3"/>
  <c r="E41" i="3"/>
  <c r="W42" i="3"/>
  <c r="P42" i="3"/>
  <c r="N42" i="3"/>
  <c r="O42" i="3" s="1"/>
  <c r="M42" i="3"/>
  <c r="K42" i="3"/>
  <c r="J42" i="3"/>
  <c r="H42" i="3"/>
  <c r="G42" i="3"/>
  <c r="E42" i="3"/>
  <c r="W41" i="3"/>
  <c r="R41" i="3"/>
  <c r="M41" i="3"/>
  <c r="K41" i="3"/>
  <c r="J41" i="3"/>
  <c r="H41" i="3"/>
  <c r="I41" i="3" s="1"/>
  <c r="G41" i="3"/>
  <c r="W40" i="3"/>
  <c r="R40" i="3"/>
  <c r="O40" i="3"/>
  <c r="J40" i="3"/>
  <c r="H40" i="3"/>
  <c r="G40" i="3"/>
  <c r="W39" i="3"/>
  <c r="R39" i="3"/>
  <c r="O39" i="3"/>
  <c r="L39" i="3"/>
  <c r="Y39" i="3"/>
  <c r="X39" i="3"/>
  <c r="Y38" i="3"/>
  <c r="X38" i="3"/>
  <c r="W38" i="3"/>
  <c r="R38" i="3"/>
  <c r="O38" i="3"/>
  <c r="L38" i="3"/>
  <c r="I38" i="3"/>
  <c r="W21" i="3"/>
  <c r="P21" i="3"/>
  <c r="N21" i="3"/>
  <c r="O21" i="3" s="1"/>
  <c r="M21" i="3"/>
  <c r="K21" i="3"/>
  <c r="L21" i="3" s="1"/>
  <c r="J21" i="3"/>
  <c r="H21" i="3"/>
  <c r="G21" i="3"/>
  <c r="Y21" i="3" s="1"/>
  <c r="E21" i="3"/>
  <c r="W20" i="3"/>
  <c r="R20" i="3"/>
  <c r="M20" i="3"/>
  <c r="K20" i="3"/>
  <c r="J20" i="3"/>
  <c r="H20" i="3"/>
  <c r="I20" i="3" s="1"/>
  <c r="G20" i="3"/>
  <c r="E20" i="3"/>
  <c r="W19" i="3"/>
  <c r="R19" i="3"/>
  <c r="O19" i="3"/>
  <c r="J19" i="3"/>
  <c r="H19" i="3"/>
  <c r="G19" i="3"/>
  <c r="E19" i="3"/>
  <c r="W18" i="3"/>
  <c r="R18" i="3"/>
  <c r="O18" i="3"/>
  <c r="L18" i="3"/>
  <c r="G18" i="3"/>
  <c r="Y18" i="3" s="1"/>
  <c r="E18" i="3"/>
  <c r="X18" i="3" s="1"/>
  <c r="Y17" i="3"/>
  <c r="X17" i="3"/>
  <c r="W17" i="3"/>
  <c r="R17" i="3"/>
  <c r="O17" i="3"/>
  <c r="L17" i="3"/>
  <c r="I17" i="3"/>
  <c r="F14" i="3" l="1"/>
  <c r="L48" i="3"/>
  <c r="X13" i="3"/>
  <c r="Z13" i="3" s="1"/>
  <c r="F11" i="3"/>
  <c r="O49" i="3"/>
  <c r="L14" i="3"/>
  <c r="Z10" i="3"/>
  <c r="H51" i="1"/>
  <c r="D51" i="1"/>
  <c r="D54" i="1" s="1"/>
  <c r="Y14" i="3"/>
  <c r="L20" i="3"/>
  <c r="L42" i="3"/>
  <c r="F39" i="3"/>
  <c r="F46" i="3"/>
  <c r="I48" i="3"/>
  <c r="F13" i="3"/>
  <c r="X12" i="3"/>
  <c r="Z12" i="3" s="1"/>
  <c r="X11" i="3"/>
  <c r="Z11" i="3" s="1"/>
  <c r="X14" i="3"/>
  <c r="Z14" i="3" s="1"/>
  <c r="Y48" i="3"/>
  <c r="Y49" i="3"/>
  <c r="Y47" i="3"/>
  <c r="X49" i="3"/>
  <c r="F49" i="3"/>
  <c r="F48" i="3"/>
  <c r="X47" i="3"/>
  <c r="F47" i="3"/>
  <c r="Z45" i="3"/>
  <c r="X46" i="3"/>
  <c r="Z46" i="3" s="1"/>
  <c r="Z47" i="3"/>
  <c r="I49" i="3"/>
  <c r="X48" i="3"/>
  <c r="I47" i="3"/>
  <c r="L41" i="3"/>
  <c r="Y42" i="3"/>
  <c r="Y41" i="3"/>
  <c r="I40" i="3"/>
  <c r="Y40" i="3"/>
  <c r="X42" i="3"/>
  <c r="Z42" i="3" s="1"/>
  <c r="Z38" i="3"/>
  <c r="F42" i="3"/>
  <c r="F41" i="3"/>
  <c r="F40" i="3"/>
  <c r="Z39" i="3"/>
  <c r="X40" i="3"/>
  <c r="I42" i="3"/>
  <c r="X41" i="3"/>
  <c r="Z41" i="3" s="1"/>
  <c r="Y20" i="3"/>
  <c r="Y19" i="3"/>
  <c r="X21" i="3"/>
  <c r="Z21" i="3" s="1"/>
  <c r="F21" i="3"/>
  <c r="F20" i="3"/>
  <c r="Z17" i="3"/>
  <c r="X19" i="3"/>
  <c r="Z19" i="3" s="1"/>
  <c r="F19" i="3"/>
  <c r="F18" i="3"/>
  <c r="Z18" i="3"/>
  <c r="I21" i="3"/>
  <c r="X20" i="3"/>
  <c r="I19" i="3"/>
  <c r="A33" i="2"/>
  <c r="J49" i="1" s="1"/>
  <c r="A19" i="2"/>
  <c r="H52" i="1" s="1"/>
  <c r="A17" i="2"/>
  <c r="F52" i="1" s="1"/>
  <c r="F54" i="1" s="1"/>
  <c r="A5" i="2"/>
  <c r="F49" i="1" s="1"/>
  <c r="A3" i="2"/>
  <c r="Z40" i="3" l="1"/>
  <c r="Z20" i="3"/>
  <c r="Z48" i="3"/>
  <c r="Z49" i="3"/>
</calcChain>
</file>

<file path=xl/sharedStrings.xml><?xml version="1.0" encoding="utf-8"?>
<sst xmlns="http://schemas.openxmlformats.org/spreadsheetml/2006/main" count="741" uniqueCount="383">
  <si>
    <t>2016フットサル大会(7B予選)</t>
    <rPh sb="9" eb="11">
      <t>タイカイ</t>
    </rPh>
    <rPh sb="14" eb="16">
      <t>ヨセン</t>
    </rPh>
    <phoneticPr fontId="1"/>
  </si>
  <si>
    <t>10分-2分-10分</t>
    <rPh sb="2" eb="3">
      <t>フン</t>
    </rPh>
    <rPh sb="5" eb="6">
      <t>フン</t>
    </rPh>
    <rPh sb="9" eb="10">
      <t>フン</t>
    </rPh>
    <phoneticPr fontId="1"/>
  </si>
  <si>
    <t>A面</t>
    <rPh sb="1" eb="2">
      <t>メン</t>
    </rPh>
    <phoneticPr fontId="1"/>
  </si>
  <si>
    <t>B面</t>
    <rPh sb="1" eb="2">
      <t>メン</t>
    </rPh>
    <phoneticPr fontId="1"/>
  </si>
  <si>
    <t>暁星アストラJr.</t>
    <rPh sb="0" eb="2">
      <t>ギョウセイ</t>
    </rPh>
    <phoneticPr fontId="1"/>
  </si>
  <si>
    <t>自由が丘SC</t>
    <rPh sb="0" eb="2">
      <t>ジユウ</t>
    </rPh>
    <rPh sb="3" eb="4">
      <t>オカ</t>
    </rPh>
    <phoneticPr fontId="1"/>
  </si>
  <si>
    <t>烏森SC</t>
    <rPh sb="0" eb="2">
      <t>カラスモリ</t>
    </rPh>
    <phoneticPr fontId="1"/>
  </si>
  <si>
    <t>菅刈SC</t>
    <rPh sb="0" eb="2">
      <t>スゲカリ</t>
    </rPh>
    <phoneticPr fontId="1"/>
  </si>
  <si>
    <t>落一小ドリームス</t>
    <rPh sb="0" eb="1">
      <t>オ</t>
    </rPh>
    <rPh sb="1" eb="2">
      <t>イチ</t>
    </rPh>
    <rPh sb="2" eb="3">
      <t>ショウ</t>
    </rPh>
    <phoneticPr fontId="1"/>
  </si>
  <si>
    <t>FC BONOS</t>
    <phoneticPr fontId="1"/>
  </si>
  <si>
    <t>FC目黒原町</t>
    <rPh sb="2" eb="4">
      <t>メグロ</t>
    </rPh>
    <rPh sb="4" eb="6">
      <t>ハラマチ</t>
    </rPh>
    <phoneticPr fontId="1"/>
  </si>
  <si>
    <t>SCシクス</t>
    <phoneticPr fontId="1"/>
  </si>
  <si>
    <t>FC千代田</t>
    <rPh sb="2" eb="5">
      <t>チヨダ</t>
    </rPh>
    <phoneticPr fontId="1"/>
  </si>
  <si>
    <t>落五SC</t>
    <rPh sb="0" eb="1">
      <t>オ</t>
    </rPh>
    <rPh sb="1" eb="2">
      <t>ゴ</t>
    </rPh>
    <phoneticPr fontId="1"/>
  </si>
  <si>
    <t>FCトリプレッタA</t>
    <phoneticPr fontId="1"/>
  </si>
  <si>
    <t>ラスカル千駄木</t>
    <rPh sb="4" eb="7">
      <t>センダギ</t>
    </rPh>
    <phoneticPr fontId="1"/>
  </si>
  <si>
    <t>組</t>
    <rPh sb="0" eb="1">
      <t>クミ</t>
    </rPh>
    <phoneticPr fontId="1"/>
  </si>
  <si>
    <t>五本木FC B</t>
    <rPh sb="0" eb="3">
      <t>ゴホンギ</t>
    </rPh>
    <phoneticPr fontId="1"/>
  </si>
  <si>
    <t>渋谷東部JFC</t>
    <rPh sb="0" eb="2">
      <t>シブヤ</t>
    </rPh>
    <rPh sb="2" eb="4">
      <t>トウブ</t>
    </rPh>
    <phoneticPr fontId="1"/>
  </si>
  <si>
    <t>A</t>
    <phoneticPr fontId="1"/>
  </si>
  <si>
    <t>H</t>
    <phoneticPr fontId="1"/>
  </si>
  <si>
    <t>D</t>
    <phoneticPr fontId="1"/>
  </si>
  <si>
    <t>C</t>
    <phoneticPr fontId="1"/>
  </si>
  <si>
    <t>FCとんぼ</t>
    <phoneticPr fontId="1"/>
  </si>
  <si>
    <t>千駄ヶ谷FC</t>
    <rPh sb="0" eb="4">
      <t>センダガヤ</t>
    </rPh>
    <phoneticPr fontId="1"/>
  </si>
  <si>
    <t>FC新宿内藤</t>
    <rPh sb="2" eb="4">
      <t>シンジュク</t>
    </rPh>
    <rPh sb="4" eb="6">
      <t>ナイトウ</t>
    </rPh>
    <phoneticPr fontId="1"/>
  </si>
  <si>
    <t>五本木FC A</t>
    <rPh sb="0" eb="3">
      <t>ゴホンギ</t>
    </rPh>
    <phoneticPr fontId="1"/>
  </si>
  <si>
    <t>B</t>
    <phoneticPr fontId="1"/>
  </si>
  <si>
    <t>E</t>
    <phoneticPr fontId="1"/>
  </si>
  <si>
    <t>F</t>
    <phoneticPr fontId="1"/>
  </si>
  <si>
    <t>F</t>
    <phoneticPr fontId="1"/>
  </si>
  <si>
    <t>F</t>
    <phoneticPr fontId="1"/>
  </si>
  <si>
    <t>G</t>
    <phoneticPr fontId="1"/>
  </si>
  <si>
    <t>G</t>
    <phoneticPr fontId="1"/>
  </si>
  <si>
    <t>金富FC A</t>
    <rPh sb="0" eb="2">
      <t>カナトミ</t>
    </rPh>
    <phoneticPr fontId="1"/>
  </si>
  <si>
    <t>渋谷セントラル</t>
    <rPh sb="0" eb="2">
      <t>シブヤ</t>
    </rPh>
    <phoneticPr fontId="1"/>
  </si>
  <si>
    <t>油面SC</t>
    <rPh sb="0" eb="2">
      <t>アブラメン</t>
    </rPh>
    <phoneticPr fontId="1"/>
  </si>
  <si>
    <t>FC OCHISAN</t>
    <phoneticPr fontId="1"/>
  </si>
  <si>
    <t>戸山SC</t>
    <rPh sb="0" eb="2">
      <t>トヤマ</t>
    </rPh>
    <phoneticPr fontId="1"/>
  </si>
  <si>
    <t>ソレイユFCjr</t>
    <phoneticPr fontId="1"/>
  </si>
  <si>
    <t>トラストユナイテット</t>
    <phoneticPr fontId="1"/>
  </si>
  <si>
    <t>ヴィトーリア目黒</t>
    <rPh sb="6" eb="8">
      <t>メグロ</t>
    </rPh>
    <phoneticPr fontId="1"/>
  </si>
  <si>
    <t>猿楽FC</t>
    <rPh sb="0" eb="2">
      <t>サルガク</t>
    </rPh>
    <phoneticPr fontId="1"/>
  </si>
  <si>
    <t>淀橋FC</t>
    <rPh sb="0" eb="1">
      <t>ヨド</t>
    </rPh>
    <rPh sb="1" eb="2">
      <t>ハシ</t>
    </rPh>
    <phoneticPr fontId="1"/>
  </si>
  <si>
    <t>月光原SC</t>
    <rPh sb="0" eb="2">
      <t>ゲッコウ</t>
    </rPh>
    <rPh sb="2" eb="3">
      <t>ハラ</t>
    </rPh>
    <phoneticPr fontId="1"/>
  </si>
  <si>
    <t>SK FC</t>
    <phoneticPr fontId="1"/>
  </si>
  <si>
    <t>下目黒田道FC</t>
    <rPh sb="0" eb="3">
      <t>シモメグロ</t>
    </rPh>
    <rPh sb="3" eb="5">
      <t>デンドウ</t>
    </rPh>
    <phoneticPr fontId="1"/>
  </si>
  <si>
    <t>FC WASEDA</t>
    <phoneticPr fontId="1"/>
  </si>
  <si>
    <t>鷹の子SC</t>
    <rPh sb="0" eb="1">
      <t>タカ</t>
    </rPh>
    <rPh sb="2" eb="3">
      <t>コ</t>
    </rPh>
    <phoneticPr fontId="1"/>
  </si>
  <si>
    <t>金富FC B</t>
    <rPh sb="0" eb="2">
      <t>カナトミ</t>
    </rPh>
    <phoneticPr fontId="1"/>
  </si>
  <si>
    <t>FCトリプレッタB</t>
    <phoneticPr fontId="1"/>
  </si>
  <si>
    <t>東根SC</t>
    <rPh sb="0" eb="2">
      <t>ヒガシネ</t>
    </rPh>
    <phoneticPr fontId="1"/>
  </si>
  <si>
    <t>大岡山FC</t>
    <rPh sb="0" eb="3">
      <t>オオオカヤマ</t>
    </rPh>
    <phoneticPr fontId="1"/>
  </si>
  <si>
    <t>FC GRASSROOTS</t>
    <phoneticPr fontId="1"/>
  </si>
  <si>
    <t>審判</t>
    <rPh sb="0" eb="2">
      <t>シンパン</t>
    </rPh>
    <phoneticPr fontId="1"/>
  </si>
  <si>
    <t>1回戦</t>
    <rPh sb="1" eb="3">
      <t>カイセン</t>
    </rPh>
    <phoneticPr fontId="1"/>
  </si>
  <si>
    <t>2回戦</t>
    <rPh sb="1" eb="3">
      <t>カイセン</t>
    </rPh>
    <phoneticPr fontId="1"/>
  </si>
  <si>
    <t>準決勝</t>
    <rPh sb="0" eb="3">
      <t>ジュンケッショウ</t>
    </rPh>
    <phoneticPr fontId="1"/>
  </si>
  <si>
    <t>決勝３決</t>
    <rPh sb="0" eb="2">
      <t>ケッショウ</t>
    </rPh>
    <rPh sb="3" eb="4">
      <t>ケツ</t>
    </rPh>
    <phoneticPr fontId="1"/>
  </si>
  <si>
    <t>-</t>
    <phoneticPr fontId="1"/>
  </si>
  <si>
    <t>2016年5月3日(祝)</t>
    <rPh sb="4" eb="5">
      <t>ネン</t>
    </rPh>
    <rPh sb="6" eb="7">
      <t>ガツ</t>
    </rPh>
    <rPh sb="8" eb="9">
      <t>ニチ</t>
    </rPh>
    <rPh sb="10" eb="11">
      <t>シュク</t>
    </rPh>
    <phoneticPr fontId="1"/>
  </si>
  <si>
    <t>暁星小学校校庭</t>
    <rPh sb="0" eb="2">
      <t>ギョウセイ</t>
    </rPh>
    <rPh sb="2" eb="5">
      <t>ショウガッコウ</t>
    </rPh>
    <rPh sb="5" eb="7">
      <t>コウテイ</t>
    </rPh>
    <phoneticPr fontId="1"/>
  </si>
  <si>
    <t>開場8:00</t>
    <rPh sb="0" eb="2">
      <t>カイジョウ</t>
    </rPh>
    <phoneticPr fontId="1"/>
  </si>
  <si>
    <t>設営8:00</t>
    <rPh sb="0" eb="2">
      <t>セツエイ</t>
    </rPh>
    <phoneticPr fontId="1"/>
  </si>
  <si>
    <t>2016年5月4日(祝)</t>
    <rPh sb="4" eb="5">
      <t>ネン</t>
    </rPh>
    <rPh sb="6" eb="7">
      <t>ガツ</t>
    </rPh>
    <rPh sb="8" eb="9">
      <t>ニチ</t>
    </rPh>
    <rPh sb="10" eb="11">
      <t>シュク</t>
    </rPh>
    <phoneticPr fontId="1"/>
  </si>
  <si>
    <t>2016年5月5日(祝)</t>
    <rPh sb="4" eb="5">
      <t>ネン</t>
    </rPh>
    <rPh sb="6" eb="7">
      <t>ガツ</t>
    </rPh>
    <rPh sb="8" eb="9">
      <t>ニチ</t>
    </rPh>
    <rPh sb="10" eb="11">
      <t>シュク</t>
    </rPh>
    <phoneticPr fontId="1"/>
  </si>
  <si>
    <t>開場9:00</t>
    <rPh sb="0" eb="2">
      <t>カイジョウ</t>
    </rPh>
    <phoneticPr fontId="1"/>
  </si>
  <si>
    <t>設営9:00</t>
    <rPh sb="0" eb="2">
      <t>セツエイ</t>
    </rPh>
    <phoneticPr fontId="1"/>
  </si>
  <si>
    <t>10分-5分-10分</t>
    <rPh sb="2" eb="3">
      <t>フン</t>
    </rPh>
    <rPh sb="5" eb="6">
      <t>フン</t>
    </rPh>
    <rPh sb="9" eb="10">
      <t>フン</t>
    </rPh>
    <phoneticPr fontId="1"/>
  </si>
  <si>
    <t>とんぼ・五本木A</t>
    <rPh sb="4" eb="7">
      <t>ゴホンギ</t>
    </rPh>
    <phoneticPr fontId="1"/>
  </si>
  <si>
    <t>トリプA・渋東</t>
    <rPh sb="5" eb="6">
      <t>シブ</t>
    </rPh>
    <rPh sb="6" eb="7">
      <t>ヒガシ</t>
    </rPh>
    <phoneticPr fontId="1"/>
  </si>
  <si>
    <t>内藤・千駄ヶ谷</t>
    <rPh sb="0" eb="2">
      <t>ナイトウ</t>
    </rPh>
    <rPh sb="3" eb="7">
      <t>センダガヤ</t>
    </rPh>
    <phoneticPr fontId="1"/>
  </si>
  <si>
    <t>五本木B・ラスカル</t>
    <rPh sb="0" eb="3">
      <t>ゴホンギ</t>
    </rPh>
    <phoneticPr fontId="1"/>
  </si>
  <si>
    <t>ＡＤＥＨ組</t>
    <rPh sb="4" eb="5">
      <t>クミ</t>
    </rPh>
    <phoneticPr fontId="1"/>
  </si>
  <si>
    <t>ＢＣＦＧ組</t>
    <rPh sb="4" eb="5">
      <t>クミ</t>
    </rPh>
    <phoneticPr fontId="1"/>
  </si>
  <si>
    <t>本部</t>
    <rPh sb="0" eb="2">
      <t>ホンブ</t>
    </rPh>
    <phoneticPr fontId="1"/>
  </si>
  <si>
    <t>審判</t>
    <rPh sb="0" eb="2">
      <t>シンパン</t>
    </rPh>
    <phoneticPr fontId="1"/>
  </si>
  <si>
    <t>ソレイユ・トラスト</t>
    <phoneticPr fontId="1"/>
  </si>
  <si>
    <t>暁星・自由が丘</t>
    <rPh sb="0" eb="2">
      <t>ギョウセイ</t>
    </rPh>
    <rPh sb="3" eb="5">
      <t>ジユウ</t>
    </rPh>
    <rPh sb="6" eb="7">
      <t>オカ</t>
    </rPh>
    <phoneticPr fontId="1"/>
  </si>
  <si>
    <t>ソレイユ・淀橋</t>
    <rPh sb="5" eb="6">
      <t>ヨド</t>
    </rPh>
    <rPh sb="6" eb="7">
      <t>ハシ</t>
    </rPh>
    <phoneticPr fontId="1"/>
  </si>
  <si>
    <t>暁星・落一</t>
    <rPh sb="0" eb="2">
      <t>ギョウセイ</t>
    </rPh>
    <rPh sb="3" eb="4">
      <t>オ</t>
    </rPh>
    <rPh sb="4" eb="5">
      <t>イチ</t>
    </rPh>
    <phoneticPr fontId="1"/>
  </si>
  <si>
    <t>ソレイユ・猿楽</t>
    <rPh sb="5" eb="7">
      <t>サルガク</t>
    </rPh>
    <phoneticPr fontId="1"/>
  </si>
  <si>
    <t>暁星・菅刈</t>
    <rPh sb="0" eb="2">
      <t>ギョウセイ</t>
    </rPh>
    <rPh sb="3" eb="5">
      <t>スゲカリ</t>
    </rPh>
    <phoneticPr fontId="1"/>
  </si>
  <si>
    <t>ソレイユ・ヴィトーリア</t>
    <phoneticPr fontId="1"/>
  </si>
  <si>
    <t>自由が丘・菅刈</t>
    <rPh sb="0" eb="2">
      <t>ジユウ</t>
    </rPh>
    <rPh sb="3" eb="4">
      <t>オカ</t>
    </rPh>
    <rPh sb="5" eb="7">
      <t>スゲカリ</t>
    </rPh>
    <phoneticPr fontId="1"/>
  </si>
  <si>
    <t>トラスト・猿楽</t>
    <rPh sb="5" eb="7">
      <t>サルガク</t>
    </rPh>
    <phoneticPr fontId="1"/>
  </si>
  <si>
    <t>暁星・烏森</t>
    <rPh sb="0" eb="2">
      <t>ギョウセイ</t>
    </rPh>
    <rPh sb="3" eb="5">
      <t>カラスモリ</t>
    </rPh>
    <phoneticPr fontId="1"/>
  </si>
  <si>
    <t>とんぼ・内藤</t>
    <rPh sb="4" eb="6">
      <t>ナイトウ</t>
    </rPh>
    <phoneticPr fontId="1"/>
  </si>
  <si>
    <t>トリプA・五本木B</t>
    <rPh sb="5" eb="8">
      <t>ゴホンギ</t>
    </rPh>
    <phoneticPr fontId="1"/>
  </si>
  <si>
    <t>トリプA・渋東</t>
    <rPh sb="5" eb="6">
      <t>シブ</t>
    </rPh>
    <rPh sb="6" eb="7">
      <t>ヒガシ</t>
    </rPh>
    <phoneticPr fontId="1"/>
  </si>
  <si>
    <t>ヴィトーリア・猿楽</t>
    <rPh sb="7" eb="9">
      <t>サルガク</t>
    </rPh>
    <phoneticPr fontId="1"/>
  </si>
  <si>
    <t>烏森・菅刈</t>
    <rPh sb="0" eb="2">
      <t>カラスモリ</t>
    </rPh>
    <rPh sb="3" eb="5">
      <t>スゲカリ</t>
    </rPh>
    <phoneticPr fontId="1"/>
  </si>
  <si>
    <t>トラスト・ヴィトーリア</t>
    <phoneticPr fontId="1"/>
  </si>
  <si>
    <t>自由が丘・烏森</t>
    <rPh sb="0" eb="2">
      <t>ジユウ</t>
    </rPh>
    <rPh sb="3" eb="4">
      <t>オカ</t>
    </rPh>
    <rPh sb="5" eb="7">
      <t>カラスモリ</t>
    </rPh>
    <phoneticPr fontId="1"/>
  </si>
  <si>
    <t>トラスト・淀橋</t>
    <rPh sb="5" eb="6">
      <t>ヨド</t>
    </rPh>
    <rPh sb="6" eb="7">
      <t>ハシ</t>
    </rPh>
    <phoneticPr fontId="1"/>
  </si>
  <si>
    <t>自由が丘・落一</t>
    <rPh sb="0" eb="2">
      <t>ジユウ</t>
    </rPh>
    <rPh sb="3" eb="4">
      <t>オカ</t>
    </rPh>
    <rPh sb="5" eb="6">
      <t>オ</t>
    </rPh>
    <rPh sb="6" eb="7">
      <t>イチ</t>
    </rPh>
    <phoneticPr fontId="1"/>
  </si>
  <si>
    <t>猿楽・淀橋</t>
    <rPh sb="0" eb="2">
      <t>サルガク</t>
    </rPh>
    <rPh sb="3" eb="4">
      <t>ヨド</t>
    </rPh>
    <rPh sb="4" eb="5">
      <t>ハシ</t>
    </rPh>
    <phoneticPr fontId="1"/>
  </si>
  <si>
    <t>菅刈・落一</t>
    <rPh sb="0" eb="2">
      <t>スゲカリ</t>
    </rPh>
    <rPh sb="3" eb="4">
      <t>オ</t>
    </rPh>
    <rPh sb="4" eb="5">
      <t>イチ</t>
    </rPh>
    <phoneticPr fontId="1"/>
  </si>
  <si>
    <t>ヴィトーリア・淀橋</t>
    <rPh sb="7" eb="8">
      <t>ヨド</t>
    </rPh>
    <rPh sb="8" eb="9">
      <t>ハシ</t>
    </rPh>
    <phoneticPr fontId="1"/>
  </si>
  <si>
    <t>烏森・落一</t>
    <rPh sb="0" eb="2">
      <t>カラスモリ</t>
    </rPh>
    <rPh sb="3" eb="4">
      <t>オ</t>
    </rPh>
    <rPh sb="4" eb="5">
      <t>イチ</t>
    </rPh>
    <phoneticPr fontId="1"/>
  </si>
  <si>
    <t>千駄ヶ谷・五本木A</t>
    <rPh sb="0" eb="4">
      <t>センダガヤ</t>
    </rPh>
    <rPh sb="5" eb="8">
      <t>ゴホンギ</t>
    </rPh>
    <phoneticPr fontId="1"/>
  </si>
  <si>
    <t>ラスカル・渋東</t>
    <rPh sb="5" eb="6">
      <t>シブ</t>
    </rPh>
    <rPh sb="6" eb="7">
      <t>ヒガシ</t>
    </rPh>
    <phoneticPr fontId="1"/>
  </si>
  <si>
    <t>千駄ヶ谷・内藤</t>
    <rPh sb="0" eb="4">
      <t>センダガヤ</t>
    </rPh>
    <rPh sb="5" eb="7">
      <t>ナイトウ</t>
    </rPh>
    <phoneticPr fontId="1"/>
  </si>
  <si>
    <t>ラスカル・五本木B</t>
    <rPh sb="5" eb="8">
      <t>ゴホンギ</t>
    </rPh>
    <phoneticPr fontId="1"/>
  </si>
  <si>
    <t>キックオフ</t>
    <phoneticPr fontId="1"/>
  </si>
  <si>
    <t>BONOS・原町</t>
    <rPh sb="6" eb="8">
      <t>ハラマチ</t>
    </rPh>
    <phoneticPr fontId="1"/>
  </si>
  <si>
    <t>金富A・セントラル</t>
    <rPh sb="0" eb="2">
      <t>カナトミ</t>
    </rPh>
    <phoneticPr fontId="1"/>
  </si>
  <si>
    <t>BONOS・落五</t>
    <rPh sb="6" eb="7">
      <t>オ</t>
    </rPh>
    <rPh sb="7" eb="8">
      <t>ゴ</t>
    </rPh>
    <phoneticPr fontId="1"/>
  </si>
  <si>
    <t>金富A・戸山</t>
    <rPh sb="0" eb="2">
      <t>カナトミ</t>
    </rPh>
    <rPh sb="4" eb="6">
      <t>トヤマ</t>
    </rPh>
    <phoneticPr fontId="1"/>
  </si>
  <si>
    <t>BONOS・千代田</t>
    <rPh sb="6" eb="9">
      <t>チヨダ</t>
    </rPh>
    <phoneticPr fontId="1"/>
  </si>
  <si>
    <t>金富A・OCHISAN</t>
    <rPh sb="0" eb="2">
      <t>カナトミ</t>
    </rPh>
    <phoneticPr fontId="1"/>
  </si>
  <si>
    <t>BONOS・シクス</t>
    <phoneticPr fontId="1"/>
  </si>
  <si>
    <t>金富A・油面</t>
    <rPh sb="0" eb="2">
      <t>カナトミ</t>
    </rPh>
    <rPh sb="4" eb="6">
      <t>アブラメン</t>
    </rPh>
    <phoneticPr fontId="1"/>
  </si>
  <si>
    <t>原町・千代田</t>
    <rPh sb="0" eb="2">
      <t>ハラマチ</t>
    </rPh>
    <rPh sb="3" eb="6">
      <t>チヨダ</t>
    </rPh>
    <phoneticPr fontId="1"/>
  </si>
  <si>
    <t>セントラル・OCHISAN</t>
    <phoneticPr fontId="1"/>
  </si>
  <si>
    <t>金富B・トリプB</t>
    <rPh sb="0" eb="2">
      <t>カナトミ</t>
    </rPh>
    <phoneticPr fontId="1"/>
  </si>
  <si>
    <t>月光原・SK</t>
    <rPh sb="0" eb="2">
      <t>ゲッコウ</t>
    </rPh>
    <rPh sb="2" eb="3">
      <t>ハラ</t>
    </rPh>
    <phoneticPr fontId="1"/>
  </si>
  <si>
    <t>月光原・鷹の子</t>
    <rPh sb="0" eb="2">
      <t>ゲッコウ</t>
    </rPh>
    <rPh sb="2" eb="3">
      <t>ハラ</t>
    </rPh>
    <rPh sb="4" eb="5">
      <t>タカ</t>
    </rPh>
    <rPh sb="6" eb="7">
      <t>コ</t>
    </rPh>
    <phoneticPr fontId="1"/>
  </si>
  <si>
    <t>金富B・大岡山</t>
    <rPh sb="0" eb="2">
      <t>カナトミ</t>
    </rPh>
    <rPh sb="4" eb="7">
      <t>オオオカヤマ</t>
    </rPh>
    <phoneticPr fontId="1"/>
  </si>
  <si>
    <t>月光原・WASEDA</t>
    <rPh sb="0" eb="2">
      <t>ゲッコウ</t>
    </rPh>
    <rPh sb="2" eb="3">
      <t>ハラ</t>
    </rPh>
    <phoneticPr fontId="1"/>
  </si>
  <si>
    <t>金富B・東根</t>
    <rPh sb="0" eb="2">
      <t>カナトミ</t>
    </rPh>
    <rPh sb="4" eb="6">
      <t>ヒガシネ</t>
    </rPh>
    <phoneticPr fontId="1"/>
  </si>
  <si>
    <t>月光原・下田</t>
    <rPh sb="0" eb="2">
      <t>ゲッコウ</t>
    </rPh>
    <rPh sb="2" eb="3">
      <t>ハラ</t>
    </rPh>
    <rPh sb="4" eb="5">
      <t>シタ</t>
    </rPh>
    <rPh sb="5" eb="6">
      <t>タ</t>
    </rPh>
    <phoneticPr fontId="1"/>
  </si>
  <si>
    <t>トリプB・大岡山</t>
    <rPh sb="5" eb="8">
      <t>オオオカヤマ</t>
    </rPh>
    <phoneticPr fontId="1"/>
  </si>
  <si>
    <t>SK・WASEDA</t>
    <phoneticPr fontId="1"/>
  </si>
  <si>
    <t>シクス・千代田</t>
    <rPh sb="4" eb="7">
      <t>チヨダ</t>
    </rPh>
    <phoneticPr fontId="1"/>
  </si>
  <si>
    <t>油面・OCHISAN</t>
    <rPh sb="0" eb="2">
      <t>アブラメン</t>
    </rPh>
    <phoneticPr fontId="1"/>
  </si>
  <si>
    <t>原町・シクス</t>
    <rPh sb="0" eb="2">
      <t>ハラマチ</t>
    </rPh>
    <phoneticPr fontId="1"/>
  </si>
  <si>
    <t>セントラル・油面</t>
    <rPh sb="6" eb="8">
      <t>アブラメン</t>
    </rPh>
    <phoneticPr fontId="1"/>
  </si>
  <si>
    <t>原町・落五</t>
    <rPh sb="0" eb="2">
      <t>ハラマチ</t>
    </rPh>
    <rPh sb="3" eb="4">
      <t>オ</t>
    </rPh>
    <rPh sb="4" eb="5">
      <t>ゴ</t>
    </rPh>
    <phoneticPr fontId="1"/>
  </si>
  <si>
    <t>セントラル・戸山</t>
    <rPh sb="6" eb="8">
      <t>トヤマ</t>
    </rPh>
    <phoneticPr fontId="1"/>
  </si>
  <si>
    <t>千代田・落五</t>
    <rPh sb="0" eb="3">
      <t>チヨダ</t>
    </rPh>
    <rPh sb="4" eb="5">
      <t>オ</t>
    </rPh>
    <rPh sb="5" eb="6">
      <t>ゴ</t>
    </rPh>
    <phoneticPr fontId="1"/>
  </si>
  <si>
    <t>OCHISAN・戸山</t>
    <rPh sb="8" eb="10">
      <t>トヤマ</t>
    </rPh>
    <phoneticPr fontId="1"/>
  </si>
  <si>
    <t>シクス・落五</t>
    <rPh sb="4" eb="5">
      <t>オ</t>
    </rPh>
    <rPh sb="5" eb="6">
      <t>ゴ</t>
    </rPh>
    <phoneticPr fontId="1"/>
  </si>
  <si>
    <t>油面・戸山</t>
    <rPh sb="0" eb="2">
      <t>アブラメン</t>
    </rPh>
    <rPh sb="3" eb="5">
      <t>トヤマ</t>
    </rPh>
    <phoneticPr fontId="1"/>
  </si>
  <si>
    <t>東根・大岡山</t>
    <rPh sb="0" eb="2">
      <t>ヒガシネ</t>
    </rPh>
    <rPh sb="3" eb="6">
      <t>オオオカヤマ</t>
    </rPh>
    <phoneticPr fontId="1"/>
  </si>
  <si>
    <t>下田・WASEDA</t>
    <rPh sb="0" eb="1">
      <t>シタ</t>
    </rPh>
    <rPh sb="1" eb="2">
      <t>タ</t>
    </rPh>
    <phoneticPr fontId="1"/>
  </si>
  <si>
    <t>トリプB・東根</t>
    <rPh sb="5" eb="7">
      <t>ヒガシネ</t>
    </rPh>
    <phoneticPr fontId="1"/>
  </si>
  <si>
    <t>SK・下田</t>
    <rPh sb="3" eb="4">
      <t>シタ</t>
    </rPh>
    <rPh sb="4" eb="5">
      <t>タ</t>
    </rPh>
    <phoneticPr fontId="1"/>
  </si>
  <si>
    <t>金富B・GRASS</t>
    <rPh sb="0" eb="2">
      <t>カナトミ</t>
    </rPh>
    <phoneticPr fontId="1"/>
  </si>
  <si>
    <t>トリプB・GRASS</t>
    <phoneticPr fontId="1"/>
  </si>
  <si>
    <t>SK・鷹の子</t>
    <rPh sb="3" eb="4">
      <t>タカ</t>
    </rPh>
    <rPh sb="5" eb="6">
      <t>コ</t>
    </rPh>
    <phoneticPr fontId="1"/>
  </si>
  <si>
    <t>大岡山・GRASS</t>
    <rPh sb="0" eb="3">
      <t>オオオカヤマ</t>
    </rPh>
    <phoneticPr fontId="1"/>
  </si>
  <si>
    <t>WASEDA・鷹の子</t>
    <rPh sb="7" eb="8">
      <t>タカ</t>
    </rPh>
    <rPh sb="9" eb="10">
      <t>コ</t>
    </rPh>
    <phoneticPr fontId="1"/>
  </si>
  <si>
    <t>東根・GRASS</t>
    <rPh sb="0" eb="2">
      <t>ヒガシネ</t>
    </rPh>
    <phoneticPr fontId="1"/>
  </si>
  <si>
    <t>下田・鷹の子</t>
    <rPh sb="0" eb="1">
      <t>シタ</t>
    </rPh>
    <rPh sb="1" eb="2">
      <t>タ</t>
    </rPh>
    <rPh sb="3" eb="4">
      <t>タカ</t>
    </rPh>
    <rPh sb="5" eb="6">
      <t>コ</t>
    </rPh>
    <phoneticPr fontId="1"/>
  </si>
  <si>
    <t>審判</t>
    <rPh sb="0" eb="2">
      <t>シンパン</t>
    </rPh>
    <phoneticPr fontId="1"/>
  </si>
  <si>
    <t>B1G2</t>
    <phoneticPr fontId="1"/>
  </si>
  <si>
    <t>A1H2</t>
    <phoneticPr fontId="1"/>
  </si>
  <si>
    <t>C1F2</t>
    <phoneticPr fontId="1"/>
  </si>
  <si>
    <t>D1E2</t>
    <phoneticPr fontId="1"/>
  </si>
  <si>
    <t>F1C2</t>
    <phoneticPr fontId="1"/>
  </si>
  <si>
    <t>E1D2</t>
    <phoneticPr fontId="1"/>
  </si>
  <si>
    <t>H1A2</t>
    <phoneticPr fontId="1"/>
  </si>
  <si>
    <t>G!B2</t>
    <phoneticPr fontId="1"/>
  </si>
  <si>
    <t>表彰式(ベスト４チーム)、片付け</t>
    <rPh sb="0" eb="3">
      <t>ヒョウショウシキ</t>
    </rPh>
    <rPh sb="13" eb="15">
      <t>カタヅ</t>
    </rPh>
    <phoneticPr fontId="1"/>
  </si>
  <si>
    <t>フレンドリー</t>
    <phoneticPr fontId="1"/>
  </si>
  <si>
    <t>相互</t>
    <rPh sb="0" eb="2">
      <t>ソウゴ</t>
    </rPh>
    <phoneticPr fontId="1"/>
  </si>
  <si>
    <t>決勝トーナメント</t>
    <rPh sb="0" eb="2">
      <t>ケッショウ</t>
    </rPh>
    <phoneticPr fontId="1"/>
  </si>
  <si>
    <t>Ａ組</t>
  </si>
  <si>
    <t>勝</t>
  </si>
  <si>
    <t>分</t>
  </si>
  <si>
    <t>負</t>
  </si>
  <si>
    <t>勝点</t>
  </si>
  <si>
    <t>得点</t>
  </si>
  <si>
    <t>失点</t>
  </si>
  <si>
    <t>得失差</t>
  </si>
  <si>
    <t>順位</t>
  </si>
  <si>
    <t>優勝</t>
  </si>
  <si>
    <t>Ａ</t>
  </si>
  <si>
    <t>Ｂ組</t>
  </si>
  <si>
    <t>Ｂ</t>
  </si>
  <si>
    <t>A1</t>
    <phoneticPr fontId="1"/>
  </si>
  <si>
    <t>H2</t>
    <phoneticPr fontId="1"/>
  </si>
  <si>
    <t>B2</t>
    <phoneticPr fontId="1"/>
  </si>
  <si>
    <t>C1</t>
    <phoneticPr fontId="1"/>
  </si>
  <si>
    <t>B1</t>
    <phoneticPr fontId="1"/>
  </si>
  <si>
    <t>D1</t>
    <phoneticPr fontId="1"/>
  </si>
  <si>
    <t>E1</t>
    <phoneticPr fontId="1"/>
  </si>
  <si>
    <t>F1</t>
    <phoneticPr fontId="1"/>
  </si>
  <si>
    <t>G1</t>
    <phoneticPr fontId="1"/>
  </si>
  <si>
    <t>H1</t>
    <phoneticPr fontId="1"/>
  </si>
  <si>
    <t>A2</t>
    <phoneticPr fontId="1"/>
  </si>
  <si>
    <t>C2</t>
    <phoneticPr fontId="1"/>
  </si>
  <si>
    <t>D2</t>
    <phoneticPr fontId="1"/>
  </si>
  <si>
    <t>E2</t>
    <phoneticPr fontId="1"/>
  </si>
  <si>
    <t>F2</t>
    <phoneticPr fontId="1"/>
  </si>
  <si>
    <t>G2</t>
    <phoneticPr fontId="1"/>
  </si>
  <si>
    <t>１０分－５分－１０分</t>
    <rPh sb="2" eb="3">
      <t>フン</t>
    </rPh>
    <rPh sb="5" eb="6">
      <t>フン</t>
    </rPh>
    <rPh sb="9" eb="10">
      <t>フン</t>
    </rPh>
    <phoneticPr fontId="1"/>
  </si>
  <si>
    <t>A10:00</t>
    <phoneticPr fontId="1"/>
  </si>
  <si>
    <t>B10:00</t>
    <phoneticPr fontId="1"/>
  </si>
  <si>
    <t>A10:30</t>
    <phoneticPr fontId="1"/>
  </si>
  <si>
    <t>B10:30</t>
    <phoneticPr fontId="1"/>
  </si>
  <si>
    <t>A11:00</t>
    <phoneticPr fontId="1"/>
  </si>
  <si>
    <t>A11:30</t>
    <phoneticPr fontId="1"/>
  </si>
  <si>
    <t>B11:30</t>
    <phoneticPr fontId="1"/>
  </si>
  <si>
    <t>B11:00</t>
    <phoneticPr fontId="1"/>
  </si>
  <si>
    <t>A12:30</t>
    <phoneticPr fontId="1"/>
  </si>
  <si>
    <t>B12:30</t>
    <phoneticPr fontId="1"/>
  </si>
  <si>
    <t>B12:00</t>
    <phoneticPr fontId="1"/>
  </si>
  <si>
    <t>B14:30</t>
    <phoneticPr fontId="1"/>
  </si>
  <si>
    <t>３位決定戦</t>
    <rPh sb="1" eb="2">
      <t>イ</t>
    </rPh>
    <rPh sb="2" eb="5">
      <t>ケッテイセン</t>
    </rPh>
    <phoneticPr fontId="1"/>
  </si>
  <si>
    <t>ＰＫ合戦３名(ベンチ全員より)</t>
    <rPh sb="2" eb="4">
      <t>カッセン</t>
    </rPh>
    <rPh sb="5" eb="6">
      <t>メイ</t>
    </rPh>
    <rPh sb="10" eb="12">
      <t>ゼンイン</t>
    </rPh>
    <phoneticPr fontId="1"/>
  </si>
  <si>
    <t>ラスカル千駄木</t>
    <rPh sb="4" eb="7">
      <t>センダギ</t>
    </rPh>
    <phoneticPr fontId="1"/>
  </si>
  <si>
    <t>五本木FC B</t>
    <rPh sb="0" eb="3">
      <t>ゴホンギ</t>
    </rPh>
    <phoneticPr fontId="1"/>
  </si>
  <si>
    <t>渋谷東部JFC</t>
    <rPh sb="0" eb="2">
      <t>シブヤ</t>
    </rPh>
    <rPh sb="2" eb="4">
      <t>トウブ</t>
    </rPh>
    <phoneticPr fontId="1"/>
  </si>
  <si>
    <t>金富FC A</t>
    <rPh sb="0" eb="2">
      <t>カナトミ</t>
    </rPh>
    <phoneticPr fontId="1"/>
  </si>
  <si>
    <t>渋谷セントラル</t>
    <rPh sb="0" eb="2">
      <t>シブヤ</t>
    </rPh>
    <phoneticPr fontId="1"/>
  </si>
  <si>
    <t>油面SC</t>
    <rPh sb="0" eb="2">
      <t>アブラメン</t>
    </rPh>
    <phoneticPr fontId="1"/>
  </si>
  <si>
    <t>FC OCHISAN</t>
    <phoneticPr fontId="1"/>
  </si>
  <si>
    <t>戸山SC</t>
    <rPh sb="0" eb="2">
      <t>トヤマ</t>
    </rPh>
    <phoneticPr fontId="1"/>
  </si>
  <si>
    <t>ラスカル</t>
    <phoneticPr fontId="1"/>
  </si>
  <si>
    <t>渋谷東部</t>
    <rPh sb="0" eb="2">
      <t>シブヤ</t>
    </rPh>
    <rPh sb="2" eb="4">
      <t>トウブ</t>
    </rPh>
    <phoneticPr fontId="1"/>
  </si>
  <si>
    <t>金富A</t>
    <rPh sb="0" eb="2">
      <t>カナトミ</t>
    </rPh>
    <phoneticPr fontId="1"/>
  </si>
  <si>
    <t>五本木B</t>
    <rPh sb="0" eb="3">
      <t>ゴホンギ</t>
    </rPh>
    <phoneticPr fontId="1"/>
  </si>
  <si>
    <t>油面</t>
    <rPh sb="0" eb="2">
      <t>アブラメン</t>
    </rPh>
    <phoneticPr fontId="1"/>
  </si>
  <si>
    <t>OCHISAN</t>
    <phoneticPr fontId="1"/>
  </si>
  <si>
    <t>戸山</t>
    <rPh sb="0" eb="2">
      <t>トヤマ</t>
    </rPh>
    <phoneticPr fontId="1"/>
  </si>
  <si>
    <t>Ｃ組</t>
    <phoneticPr fontId="1"/>
  </si>
  <si>
    <t>Ｄ組</t>
    <phoneticPr fontId="1"/>
  </si>
  <si>
    <t>Ｅ組</t>
    <phoneticPr fontId="1"/>
  </si>
  <si>
    <t>Ｆ組</t>
    <phoneticPr fontId="1"/>
  </si>
  <si>
    <t>Ｇ組</t>
    <phoneticPr fontId="1"/>
  </si>
  <si>
    <t>Ｈ組</t>
    <phoneticPr fontId="1"/>
  </si>
  <si>
    <t>Ｈ</t>
    <phoneticPr fontId="1"/>
  </si>
  <si>
    <t>Ｇ</t>
    <phoneticPr fontId="1"/>
  </si>
  <si>
    <t>Ｇ</t>
    <phoneticPr fontId="1"/>
  </si>
  <si>
    <t>Ｆ</t>
    <phoneticPr fontId="1"/>
  </si>
  <si>
    <t>Ｆ</t>
    <phoneticPr fontId="1"/>
  </si>
  <si>
    <t>Ｅ</t>
    <phoneticPr fontId="1"/>
  </si>
  <si>
    <t>Ｃ</t>
    <phoneticPr fontId="1"/>
  </si>
  <si>
    <t>Ｄ</t>
    <phoneticPr fontId="1"/>
  </si>
  <si>
    <t>Ｄ</t>
    <phoneticPr fontId="1"/>
  </si>
  <si>
    <t>★バーモントカップ2016★昨年度上位４チームシード</t>
    <phoneticPr fontId="1"/>
  </si>
  <si>
    <t>39チーム参加：各組上位２チーム決勝トーナメントへ</t>
    <phoneticPr fontId="1"/>
  </si>
  <si>
    <t>FC BONOS</t>
    <phoneticPr fontId="1"/>
  </si>
  <si>
    <t>FC目黒原町</t>
    <rPh sb="2" eb="4">
      <t>メグロ</t>
    </rPh>
    <rPh sb="4" eb="6">
      <t>ハラマチ</t>
    </rPh>
    <phoneticPr fontId="1"/>
  </si>
  <si>
    <t>SCシクス</t>
    <phoneticPr fontId="1"/>
  </si>
  <si>
    <t>FC千代田</t>
    <rPh sb="2" eb="5">
      <t>チヨダ</t>
    </rPh>
    <phoneticPr fontId="1"/>
  </si>
  <si>
    <t>落五SC</t>
    <rPh sb="0" eb="1">
      <t>オ</t>
    </rPh>
    <rPh sb="1" eb="2">
      <t>ゴ</t>
    </rPh>
    <phoneticPr fontId="1"/>
  </si>
  <si>
    <t>暁星アストラJr.</t>
    <rPh sb="0" eb="2">
      <t>ギョウセイ</t>
    </rPh>
    <phoneticPr fontId="1"/>
  </si>
  <si>
    <t>自由が丘SC</t>
    <rPh sb="0" eb="2">
      <t>ジユウ</t>
    </rPh>
    <rPh sb="3" eb="4">
      <t>オカ</t>
    </rPh>
    <phoneticPr fontId="1"/>
  </si>
  <si>
    <t>烏森SC</t>
    <rPh sb="0" eb="2">
      <t>カラスモリ</t>
    </rPh>
    <phoneticPr fontId="1"/>
  </si>
  <si>
    <t>菅刈SC</t>
    <rPh sb="0" eb="2">
      <t>スゲカリ</t>
    </rPh>
    <phoneticPr fontId="1"/>
  </si>
  <si>
    <t>落一小ドリームス</t>
    <rPh sb="0" eb="1">
      <t>オ</t>
    </rPh>
    <rPh sb="1" eb="2">
      <t>イチ</t>
    </rPh>
    <rPh sb="2" eb="3">
      <t>ショウ</t>
    </rPh>
    <phoneticPr fontId="1"/>
  </si>
  <si>
    <t>ソレイユFCjr</t>
    <phoneticPr fontId="1"/>
  </si>
  <si>
    <t>トラストユナイテッドFC</t>
    <phoneticPr fontId="1"/>
  </si>
  <si>
    <t>ヴィトーリア目黒FC</t>
    <rPh sb="6" eb="8">
      <t>メグロ</t>
    </rPh>
    <phoneticPr fontId="1"/>
  </si>
  <si>
    <t>猿楽FC</t>
    <rPh sb="0" eb="2">
      <t>サルガク</t>
    </rPh>
    <phoneticPr fontId="1"/>
  </si>
  <si>
    <t>淀橋FC</t>
    <rPh sb="0" eb="1">
      <t>ヨド</t>
    </rPh>
    <rPh sb="1" eb="2">
      <t>ハシ</t>
    </rPh>
    <phoneticPr fontId="1"/>
  </si>
  <si>
    <t>月光原SC</t>
    <rPh sb="0" eb="2">
      <t>ゲッコウ</t>
    </rPh>
    <rPh sb="2" eb="3">
      <t>ハラ</t>
    </rPh>
    <phoneticPr fontId="1"/>
  </si>
  <si>
    <t>SKFC</t>
    <phoneticPr fontId="1"/>
  </si>
  <si>
    <t>SDSC</t>
    <phoneticPr fontId="1"/>
  </si>
  <si>
    <t>FC WASEDA</t>
    <phoneticPr fontId="1"/>
  </si>
  <si>
    <t>鷹の子SC</t>
    <rPh sb="0" eb="1">
      <t>タカ</t>
    </rPh>
    <rPh sb="2" eb="3">
      <t>コ</t>
    </rPh>
    <phoneticPr fontId="1"/>
  </si>
  <si>
    <t>金富SC B</t>
    <rPh sb="0" eb="2">
      <t>カナトミ</t>
    </rPh>
    <phoneticPr fontId="1"/>
  </si>
  <si>
    <t>ＦＣトリプレッタ渋谷Ｊｒ A</t>
    <rPh sb="8" eb="10">
      <t>シブヤ</t>
    </rPh>
    <phoneticPr fontId="1"/>
  </si>
  <si>
    <t>FCトリプレッタ渋谷Jr B</t>
    <rPh sb="8" eb="10">
      <t>シブヤ</t>
    </rPh>
    <phoneticPr fontId="1"/>
  </si>
  <si>
    <t>東根JFC</t>
    <rPh sb="0" eb="2">
      <t>ヒガシネ</t>
    </rPh>
    <phoneticPr fontId="1"/>
  </si>
  <si>
    <t>大岡山FC</t>
    <rPh sb="0" eb="3">
      <t>オオオカヤマ</t>
    </rPh>
    <phoneticPr fontId="1"/>
  </si>
  <si>
    <t>FCグラスルーツ</t>
    <phoneticPr fontId="1"/>
  </si>
  <si>
    <t>FCとんぼ</t>
    <phoneticPr fontId="1"/>
  </si>
  <si>
    <t>千駄ヶ谷SC</t>
    <rPh sb="0" eb="4">
      <t>センダガヤ</t>
    </rPh>
    <phoneticPr fontId="1"/>
  </si>
  <si>
    <t>FC新宿内藤</t>
    <rPh sb="2" eb="4">
      <t>シンジュク</t>
    </rPh>
    <rPh sb="4" eb="6">
      <t>ナイトウ</t>
    </rPh>
    <phoneticPr fontId="1"/>
  </si>
  <si>
    <t>五本木FC A</t>
    <rPh sb="0" eb="3">
      <t>ゴホンギ</t>
    </rPh>
    <phoneticPr fontId="1"/>
  </si>
  <si>
    <t>BONOS</t>
    <phoneticPr fontId="1"/>
  </si>
  <si>
    <t>目黒原町</t>
    <rPh sb="0" eb="2">
      <t>メグロ</t>
    </rPh>
    <rPh sb="2" eb="4">
      <t>ハラマチ</t>
    </rPh>
    <phoneticPr fontId="1"/>
  </si>
  <si>
    <t>シクス</t>
    <phoneticPr fontId="1"/>
  </si>
  <si>
    <t>千代田</t>
    <rPh sb="0" eb="3">
      <t>チヨダ</t>
    </rPh>
    <phoneticPr fontId="1"/>
  </si>
  <si>
    <t>落五</t>
    <rPh sb="0" eb="1">
      <t>オ</t>
    </rPh>
    <rPh sb="1" eb="2">
      <t>ゴ</t>
    </rPh>
    <phoneticPr fontId="1"/>
  </si>
  <si>
    <t>暁星</t>
    <rPh sb="0" eb="2">
      <t>ギョウセイ</t>
    </rPh>
    <phoneticPr fontId="1"/>
  </si>
  <si>
    <t>自由が丘</t>
    <rPh sb="0" eb="2">
      <t>ジユウ</t>
    </rPh>
    <rPh sb="3" eb="4">
      <t>オカ</t>
    </rPh>
    <phoneticPr fontId="1"/>
  </si>
  <si>
    <t>烏森</t>
    <rPh sb="0" eb="2">
      <t>カラスモリ</t>
    </rPh>
    <phoneticPr fontId="1"/>
  </si>
  <si>
    <t>菅刈</t>
    <rPh sb="0" eb="2">
      <t>スゲカリ</t>
    </rPh>
    <phoneticPr fontId="1"/>
  </si>
  <si>
    <t>落一小</t>
    <rPh sb="0" eb="1">
      <t>オ</t>
    </rPh>
    <rPh sb="1" eb="2">
      <t>イチ</t>
    </rPh>
    <rPh sb="2" eb="3">
      <t>ショウ</t>
    </rPh>
    <phoneticPr fontId="1"/>
  </si>
  <si>
    <t>ソレイユ</t>
    <phoneticPr fontId="1"/>
  </si>
  <si>
    <t>トラスト</t>
    <phoneticPr fontId="1"/>
  </si>
  <si>
    <t>ヴィトーリア</t>
    <phoneticPr fontId="1"/>
  </si>
  <si>
    <t>猿楽</t>
    <rPh sb="0" eb="2">
      <t>サルガク</t>
    </rPh>
    <phoneticPr fontId="1"/>
  </si>
  <si>
    <t>淀橋</t>
    <rPh sb="0" eb="1">
      <t>ヨド</t>
    </rPh>
    <rPh sb="1" eb="2">
      <t>ハシ</t>
    </rPh>
    <phoneticPr fontId="1"/>
  </si>
  <si>
    <t>月光原</t>
    <rPh sb="0" eb="2">
      <t>ゲッコウ</t>
    </rPh>
    <rPh sb="2" eb="3">
      <t>ハラ</t>
    </rPh>
    <phoneticPr fontId="1"/>
  </si>
  <si>
    <t>SK</t>
    <phoneticPr fontId="1"/>
  </si>
  <si>
    <t>SD</t>
    <phoneticPr fontId="1"/>
  </si>
  <si>
    <t>WASEDA</t>
    <phoneticPr fontId="1"/>
  </si>
  <si>
    <t>鷹の子</t>
    <rPh sb="0" eb="1">
      <t>タカ</t>
    </rPh>
    <rPh sb="2" eb="3">
      <t>コ</t>
    </rPh>
    <phoneticPr fontId="1"/>
  </si>
  <si>
    <t>金富B</t>
    <rPh sb="0" eb="2">
      <t>カナトミ</t>
    </rPh>
    <phoneticPr fontId="1"/>
  </si>
  <si>
    <t>トリプレッタB</t>
    <phoneticPr fontId="1"/>
  </si>
  <si>
    <t>トリプレッタA</t>
    <phoneticPr fontId="1"/>
  </si>
  <si>
    <t>東根</t>
    <rPh sb="0" eb="2">
      <t>ヒガシネ</t>
    </rPh>
    <phoneticPr fontId="1"/>
  </si>
  <si>
    <t>大岡山</t>
    <rPh sb="0" eb="3">
      <t>オオオカヤマ</t>
    </rPh>
    <phoneticPr fontId="1"/>
  </si>
  <si>
    <t>グラスルーツ</t>
    <phoneticPr fontId="1"/>
  </si>
  <si>
    <t>とんぼ</t>
    <phoneticPr fontId="1"/>
  </si>
  <si>
    <t>千駄ヶ谷</t>
    <rPh sb="0" eb="4">
      <t>センダガヤ</t>
    </rPh>
    <phoneticPr fontId="1"/>
  </si>
  <si>
    <t>五本木A</t>
    <rPh sb="0" eb="3">
      <t>ゴホンギ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</si>
  <si>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</si>
  <si>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</si>
  <si>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4位</t>
    <rPh sb="1" eb="2">
      <t>イ</t>
    </rPh>
    <phoneticPr fontId="1"/>
  </si>
  <si>
    <t>新宿内藤</t>
    <rPh sb="0" eb="2">
      <t>シンジュク</t>
    </rPh>
    <rPh sb="2" eb="4">
      <t>ナイトウ</t>
    </rPh>
    <phoneticPr fontId="1"/>
  </si>
  <si>
    <t>暁星アストラJr.</t>
    <rPh sb="0" eb="2">
      <t>ギョウセイ</t>
    </rPh>
    <phoneticPr fontId="1"/>
  </si>
  <si>
    <t>菅刈SC</t>
    <rPh sb="0" eb="2">
      <t>スゲカリ</t>
    </rPh>
    <phoneticPr fontId="1"/>
  </si>
  <si>
    <t>４対１</t>
    <rPh sb="1" eb="2">
      <t>タイ</t>
    </rPh>
    <phoneticPr fontId="1"/>
  </si>
  <si>
    <t>１対４</t>
    <rPh sb="1" eb="2">
      <t>タイ</t>
    </rPh>
    <phoneticPr fontId="1"/>
  </si>
  <si>
    <t>１対１</t>
    <rPh sb="1" eb="2">
      <t>タイ</t>
    </rPh>
    <phoneticPr fontId="1"/>
  </si>
  <si>
    <t>１０対０</t>
    <rPh sb="2" eb="3">
      <t>タイ</t>
    </rPh>
    <phoneticPr fontId="1"/>
  </si>
  <si>
    <t>５対２</t>
    <rPh sb="1" eb="2">
      <t>タイ</t>
    </rPh>
    <phoneticPr fontId="1"/>
  </si>
  <si>
    <t>５対４</t>
    <rPh sb="1" eb="2">
      <t>タイ</t>
    </rPh>
    <phoneticPr fontId="1"/>
  </si>
  <si>
    <t>７対０</t>
    <rPh sb="1" eb="2">
      <t>タイ</t>
    </rPh>
    <phoneticPr fontId="1"/>
  </si>
  <si>
    <t>０対５</t>
    <rPh sb="1" eb="2">
      <t>タイ</t>
    </rPh>
    <phoneticPr fontId="1"/>
  </si>
  <si>
    <t>２対３</t>
    <rPh sb="1" eb="2">
      <t>タイ</t>
    </rPh>
    <phoneticPr fontId="1"/>
  </si>
  <si>
    <t>２対１</t>
    <rPh sb="1" eb="2">
      <t>タイ</t>
    </rPh>
    <phoneticPr fontId="1"/>
  </si>
  <si>
    <t>５対１</t>
    <rPh sb="1" eb="2">
      <t>タイ</t>
    </rPh>
    <phoneticPr fontId="1"/>
  </si>
  <si>
    <t>１２対０</t>
    <rPh sb="2" eb="3">
      <t>タイ</t>
    </rPh>
    <phoneticPr fontId="1"/>
  </si>
  <si>
    <t>３対２</t>
    <rPh sb="1" eb="2">
      <t>タイ</t>
    </rPh>
    <phoneticPr fontId="1"/>
  </si>
  <si>
    <t>１対５</t>
    <rPh sb="1" eb="2">
      <t>タイ</t>
    </rPh>
    <phoneticPr fontId="1"/>
  </si>
  <si>
    <t>６対３</t>
    <rPh sb="1" eb="2">
      <t>タイ</t>
    </rPh>
    <phoneticPr fontId="1"/>
  </si>
  <si>
    <t>１１対１</t>
    <rPh sb="2" eb="3">
      <t>タイ</t>
    </rPh>
    <phoneticPr fontId="1"/>
  </si>
  <si>
    <t>３対３</t>
    <rPh sb="1" eb="2">
      <t>タイ</t>
    </rPh>
    <phoneticPr fontId="1"/>
  </si>
  <si>
    <t>７対１</t>
    <rPh sb="1" eb="2">
      <t>タイ</t>
    </rPh>
    <phoneticPr fontId="1"/>
  </si>
  <si>
    <t>０対３</t>
    <rPh sb="1" eb="2">
      <t>タイ</t>
    </rPh>
    <phoneticPr fontId="1"/>
  </si>
  <si>
    <t>０対９</t>
    <rPh sb="1" eb="2">
      <t>タイ</t>
    </rPh>
    <phoneticPr fontId="1"/>
  </si>
  <si>
    <t>１対３</t>
    <rPh sb="1" eb="2">
      <t>タイ</t>
    </rPh>
    <phoneticPr fontId="1"/>
  </si>
  <si>
    <t>○</t>
    <phoneticPr fontId="1"/>
  </si>
  <si>
    <t>●</t>
    <phoneticPr fontId="1"/>
  </si>
  <si>
    <t>△</t>
    <phoneticPr fontId="1"/>
  </si>
  <si>
    <t>０対８</t>
    <rPh sb="1" eb="2">
      <t>タイ</t>
    </rPh>
    <phoneticPr fontId="1"/>
  </si>
  <si>
    <t>０対１０</t>
    <rPh sb="1" eb="2">
      <t>タイ</t>
    </rPh>
    <phoneticPr fontId="1"/>
  </si>
  <si>
    <t>６対１</t>
    <rPh sb="1" eb="2">
      <t>タイ</t>
    </rPh>
    <phoneticPr fontId="1"/>
  </si>
  <si>
    <t>０対４</t>
    <rPh sb="1" eb="2">
      <t>タイ</t>
    </rPh>
    <phoneticPr fontId="1"/>
  </si>
  <si>
    <t>２対６</t>
    <rPh sb="1" eb="2">
      <t>タイ</t>
    </rPh>
    <phoneticPr fontId="1"/>
  </si>
  <si>
    <t>１対９</t>
    <rPh sb="1" eb="2">
      <t>タイ</t>
    </rPh>
    <phoneticPr fontId="1"/>
  </si>
  <si>
    <t>０対１１</t>
    <rPh sb="1" eb="2">
      <t>タイ</t>
    </rPh>
    <phoneticPr fontId="1"/>
  </si>
  <si>
    <t>１６対０</t>
    <rPh sb="2" eb="3">
      <t>タイ</t>
    </rPh>
    <phoneticPr fontId="1"/>
  </si>
  <si>
    <t>３対１</t>
    <rPh sb="1" eb="2">
      <t>タイ</t>
    </rPh>
    <phoneticPr fontId="1"/>
  </si>
  <si>
    <t>４対３</t>
    <rPh sb="1" eb="2">
      <t>タイ</t>
    </rPh>
    <phoneticPr fontId="1"/>
  </si>
  <si>
    <t>１対２</t>
    <rPh sb="1" eb="2">
      <t>タイ</t>
    </rPh>
    <phoneticPr fontId="1"/>
  </si>
  <si>
    <t>２対９</t>
    <rPh sb="1" eb="2">
      <t>タイ</t>
    </rPh>
    <phoneticPr fontId="1"/>
  </si>
  <si>
    <t>２対５</t>
    <rPh sb="1" eb="2">
      <t>タイ</t>
    </rPh>
    <phoneticPr fontId="1"/>
  </si>
  <si>
    <t>１１対０</t>
    <rPh sb="2" eb="3">
      <t>タイ</t>
    </rPh>
    <phoneticPr fontId="1"/>
  </si>
  <si>
    <t>１１対３</t>
    <rPh sb="2" eb="3">
      <t>タイ</t>
    </rPh>
    <phoneticPr fontId="1"/>
  </si>
  <si>
    <t>１対６</t>
    <rPh sb="1" eb="2">
      <t>タイ</t>
    </rPh>
    <phoneticPr fontId="1"/>
  </si>
  <si>
    <t>７対３</t>
    <rPh sb="1" eb="2">
      <t>タイ</t>
    </rPh>
    <phoneticPr fontId="1"/>
  </si>
  <si>
    <t>４対２</t>
    <rPh sb="1" eb="2">
      <t>タイ</t>
    </rPh>
    <phoneticPr fontId="1"/>
  </si>
  <si>
    <t>４対７</t>
    <rPh sb="1" eb="2">
      <t>タイ</t>
    </rPh>
    <phoneticPr fontId="1"/>
  </si>
  <si>
    <t>０対７</t>
    <rPh sb="1" eb="2">
      <t>タイ</t>
    </rPh>
    <phoneticPr fontId="1"/>
  </si>
  <si>
    <t>１対８</t>
    <rPh sb="1" eb="2">
      <t>タイ</t>
    </rPh>
    <phoneticPr fontId="1"/>
  </si>
  <si>
    <t>A12:00</t>
  </si>
  <si>
    <t>B13:30</t>
    <phoneticPr fontId="1"/>
  </si>
  <si>
    <t>A14:30</t>
    <phoneticPr fontId="1"/>
  </si>
  <si>
    <t>P3</t>
    <phoneticPr fontId="1"/>
  </si>
  <si>
    <t>K２</t>
    <phoneticPr fontId="1"/>
  </si>
  <si>
    <t>P3　　　　８</t>
    <phoneticPr fontId="1"/>
  </si>
  <si>
    <t>K２　　　　６</t>
    <phoneticPr fontId="1"/>
  </si>
  <si>
    <t>A13:30</t>
    <phoneticPr fontId="1"/>
  </si>
  <si>
    <t>3pk2
２対２</t>
    <rPh sb="6" eb="7">
      <t>タイ</t>
    </rPh>
    <phoneticPr fontId="1"/>
  </si>
  <si>
    <t>１対０</t>
    <rPh sb="1" eb="2">
      <t>タイ</t>
    </rPh>
    <phoneticPr fontId="1"/>
  </si>
  <si>
    <t>８対３</t>
    <rPh sb="1" eb="2">
      <t>タイ</t>
    </rPh>
    <phoneticPr fontId="1"/>
  </si>
  <si>
    <t>５対０</t>
    <rPh sb="1" eb="2">
      <t>タイ</t>
    </rPh>
    <phoneticPr fontId="1"/>
  </si>
  <si>
    <t>１対７</t>
    <rPh sb="1" eb="2">
      <t>タイ</t>
    </rPh>
    <phoneticPr fontId="1"/>
  </si>
  <si>
    <t>３対４</t>
    <rPh sb="1" eb="2">
      <t>タイ</t>
    </rPh>
    <phoneticPr fontId="1"/>
  </si>
  <si>
    <t>3PK2
３対３</t>
    <rPh sb="6" eb="7">
      <t>タイ</t>
    </rPh>
    <phoneticPr fontId="1"/>
  </si>
  <si>
    <t>５対３</t>
    <rPh sb="1" eb="2">
      <t>タイ</t>
    </rPh>
    <phoneticPr fontId="1"/>
  </si>
  <si>
    <t>６対５</t>
    <rPh sb="1" eb="2">
      <t>タイ</t>
    </rPh>
    <phoneticPr fontId="1"/>
  </si>
  <si>
    <t>ＦＣトリプレッタ渋谷Ｊｒ A</t>
  </si>
  <si>
    <t>五本木FC A</t>
  </si>
  <si>
    <t>大岡山FC</t>
  </si>
  <si>
    <t>FC BONOS</t>
  </si>
  <si>
    <t>月光原SC</t>
  </si>
  <si>
    <t>暁星アストラJr.</t>
  </si>
  <si>
    <t>FCとんぼ</t>
  </si>
  <si>
    <t>渋谷東部JFC</t>
  </si>
  <si>
    <t>FCトリプレッタ渋谷Jr B</t>
  </si>
  <si>
    <t>FC OCHISAN</t>
  </si>
  <si>
    <t>鷹の子SC</t>
  </si>
  <si>
    <t>ヴィトーリア目黒FC</t>
  </si>
  <si>
    <t>SCシクス</t>
  </si>
  <si>
    <t>菅刈SC</t>
  </si>
  <si>
    <t>優勝</t>
    <rPh sb="0" eb="2">
      <t>ユウショウ</t>
    </rPh>
    <phoneticPr fontId="1"/>
  </si>
  <si>
    <t>FCとんぼ</t>
    <phoneticPr fontId="1"/>
  </si>
  <si>
    <t>FCとんぼ</t>
    <phoneticPr fontId="1"/>
  </si>
  <si>
    <t>準優勝</t>
    <rPh sb="0" eb="3">
      <t>ジュンユウショウ</t>
    </rPh>
    <phoneticPr fontId="1"/>
  </si>
  <si>
    <t>FCトリプレッタA</t>
    <phoneticPr fontId="1"/>
  </si>
  <si>
    <t>第３位</t>
    <rPh sb="0" eb="1">
      <t>ダイ</t>
    </rPh>
    <rPh sb="2" eb="3">
      <t>イ</t>
    </rPh>
    <phoneticPr fontId="1"/>
  </si>
  <si>
    <t>敢闘賞</t>
    <rPh sb="0" eb="3">
      <t>カントウショウ</t>
    </rPh>
    <phoneticPr fontId="1"/>
  </si>
  <si>
    <t>鷹の子SC</t>
    <rPh sb="0" eb="1">
      <t>タカ</t>
    </rPh>
    <rPh sb="2" eb="3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</si>
</sst>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;[Red]\-0\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444444"/>
      <name val="Arial"/>
      <family val="2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trike/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HGP創英角ｺﾞｼｯｸUB"/>
      <family val="3"/>
      <charset val="128"/>
    </font>
    <font>
      <sz val="12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238">
    <xf numFmtId="0" fontId="0" fillId="0" borderId="0" xfId="0">
      <alignment vertical="center"/>
    </xf>
    <xf numFmtId="20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>
      <alignment vertical="center"/>
    </xf>
    <xf numFmtId="20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20" fontId="0" fillId="0" borderId="8" xfId="0" applyNumberFormat="1" applyBorder="1">
      <alignment vertical="center"/>
    </xf>
    <xf numFmtId="20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>
      <alignment vertical="center"/>
    </xf>
    <xf numFmtId="20" fontId="0" fillId="0" borderId="14" xfId="0" applyNumberFormat="1" applyBorder="1">
      <alignment vertical="center"/>
    </xf>
    <xf numFmtId="20" fontId="0" fillId="0" borderId="15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56" fontId="0" fillId="0" borderId="17" xfId="0" applyNumberFormat="1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0" fontId="0" fillId="0" borderId="0" xfId="0" applyNumberFormat="1" applyBorder="1">
      <alignment vertical="center"/>
    </xf>
    <xf numFmtId="20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25" xfId="0" applyBorder="1">
      <alignment vertical="center"/>
    </xf>
    <xf numFmtId="20" fontId="0" fillId="0" borderId="26" xfId="0" applyNumberFormat="1" applyBorder="1">
      <alignment vertical="center"/>
    </xf>
    <xf numFmtId="20" fontId="0" fillId="0" borderId="26" xfId="0" applyNumberFormat="1" applyBorder="1" applyAlignment="1">
      <alignment horizontal="center" vertical="center"/>
    </xf>
    <xf numFmtId="0" fontId="0" fillId="0" borderId="27" xfId="0" applyBorder="1">
      <alignment vertical="center"/>
    </xf>
    <xf numFmtId="20" fontId="0" fillId="0" borderId="22" xfId="0" applyNumberForma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20" fontId="0" fillId="0" borderId="3" xfId="0" applyNumberFormat="1" applyBorder="1">
      <alignment vertical="center"/>
    </xf>
    <xf numFmtId="20" fontId="0" fillId="0" borderId="10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56" fontId="3" fillId="0" borderId="0" xfId="0" applyNumberFormat="1" applyFont="1">
      <alignment vertical="center"/>
    </xf>
    <xf numFmtId="0" fontId="3" fillId="0" borderId="0" xfId="0" applyFont="1">
      <alignment vertical="center"/>
    </xf>
    <xf numFmtId="14" fontId="3" fillId="0" borderId="0" xfId="0" applyNumberFormat="1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18" xfId="0" applyFont="1" applyBorder="1">
      <alignment vertical="center"/>
    </xf>
    <xf numFmtId="0" fontId="0" fillId="0" borderId="4" xfId="0" applyBorder="1" applyAlignment="1">
      <alignment horizontal="center" vertical="center"/>
    </xf>
    <xf numFmtId="20" fontId="0" fillId="0" borderId="28" xfId="0" applyNumberForma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5" fillId="0" borderId="11" xfId="0" applyNumberFormat="1" applyFont="1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9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50" xfId="0" applyFont="1" applyBorder="1">
      <alignment vertical="center"/>
    </xf>
    <xf numFmtId="0" fontId="0" fillId="0" borderId="35" xfId="0" applyBorder="1" applyAlignment="1">
      <alignment horizontal="center" vertical="center"/>
    </xf>
    <xf numFmtId="0" fontId="4" fillId="0" borderId="34" xfId="0" applyFont="1" applyBorder="1">
      <alignment vertical="center"/>
    </xf>
    <xf numFmtId="0" fontId="4" fillId="0" borderId="31" xfId="0" applyFont="1" applyBorder="1">
      <alignment vertical="center"/>
    </xf>
    <xf numFmtId="0" fontId="6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64" xfId="0" applyFont="1" applyBorder="1">
      <alignment vertical="center"/>
    </xf>
    <xf numFmtId="0" fontId="9" fillId="0" borderId="65" xfId="0" applyFont="1" applyBorder="1">
      <alignment vertical="center"/>
    </xf>
    <xf numFmtId="0" fontId="9" fillId="0" borderId="29" xfId="0" applyFont="1" applyBorder="1">
      <alignment vertical="center"/>
    </xf>
    <xf numFmtId="0" fontId="9" fillId="0" borderId="55" xfId="0" applyFont="1" applyBorder="1">
      <alignment vertical="center"/>
    </xf>
    <xf numFmtId="0" fontId="9" fillId="0" borderId="49" xfId="0" applyFont="1" applyBorder="1">
      <alignment vertical="center"/>
    </xf>
    <xf numFmtId="0" fontId="9" fillId="0" borderId="56" xfId="0" applyFont="1" applyBorder="1">
      <alignment vertical="center"/>
    </xf>
    <xf numFmtId="0" fontId="9" fillId="0" borderId="59" xfId="0" applyFont="1" applyBorder="1">
      <alignment vertical="center"/>
    </xf>
    <xf numFmtId="0" fontId="9" fillId="0" borderId="60" xfId="0" applyFont="1" applyBorder="1">
      <alignment vertical="center"/>
    </xf>
    <xf numFmtId="0" fontId="0" fillId="0" borderId="33" xfId="0" applyBorder="1" applyAlignment="1">
      <alignment horizontal="center" vertical="center"/>
    </xf>
    <xf numFmtId="0" fontId="9" fillId="0" borderId="25" xfId="0" applyFont="1" applyBorder="1">
      <alignment vertical="center"/>
    </xf>
    <xf numFmtId="0" fontId="9" fillId="0" borderId="57" xfId="0" applyFont="1" applyBorder="1">
      <alignment vertical="center"/>
    </xf>
    <xf numFmtId="0" fontId="10" fillId="0" borderId="50" xfId="0" applyFont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 shrinkToFit="1"/>
    </xf>
    <xf numFmtId="0" fontId="12" fillId="0" borderId="34" xfId="1" applyFont="1" applyFill="1" applyBorder="1" applyAlignment="1">
      <alignment horizontal="center" vertical="center" shrinkToFit="1"/>
    </xf>
    <xf numFmtId="0" fontId="12" fillId="0" borderId="35" xfId="1" applyFont="1" applyFill="1" applyBorder="1" applyAlignment="1">
      <alignment horizontal="center" vertical="center" shrinkToFit="1"/>
    </xf>
    <xf numFmtId="0" fontId="12" fillId="0" borderId="10" xfId="1" applyFont="1" applyFill="1" applyBorder="1" applyAlignment="1">
      <alignment horizontal="center" vertical="center" shrinkToFit="1"/>
    </xf>
    <xf numFmtId="0" fontId="12" fillId="0" borderId="45" xfId="1" applyFont="1" applyFill="1" applyBorder="1" applyAlignment="1">
      <alignment horizontal="center" vertical="center" shrinkToFit="1"/>
    </xf>
    <xf numFmtId="0" fontId="12" fillId="0" borderId="69" xfId="1" applyFont="1" applyFill="1" applyBorder="1" applyAlignment="1">
      <alignment horizontal="center" vertical="center" shrinkToFit="1"/>
    </xf>
    <xf numFmtId="0" fontId="12" fillId="0" borderId="13" xfId="1" applyFont="1" applyFill="1" applyBorder="1" applyAlignment="1">
      <alignment horizontal="center" vertical="center" shrinkToFit="1"/>
    </xf>
    <xf numFmtId="0" fontId="12" fillId="0" borderId="14" xfId="1" applyFont="1" applyFill="1" applyBorder="1" applyAlignment="1">
      <alignment horizontal="center" vertical="center" shrinkToFit="1"/>
    </xf>
    <xf numFmtId="0" fontId="12" fillId="0" borderId="16" xfId="1" applyFont="1" applyFill="1" applyBorder="1" applyAlignment="1">
      <alignment horizontal="center" vertical="center" shrinkToFit="1"/>
    </xf>
    <xf numFmtId="177" fontId="12" fillId="0" borderId="16" xfId="1" applyNumberFormat="1" applyFont="1" applyFill="1" applyBorder="1" applyAlignment="1">
      <alignment horizontal="center" vertical="center" shrinkToFit="1"/>
    </xf>
    <xf numFmtId="0" fontId="13" fillId="0" borderId="70" xfId="1" applyFont="1" applyFill="1" applyBorder="1" applyAlignment="1">
      <alignment horizontal="center" vertical="center" shrinkToFit="1"/>
    </xf>
    <xf numFmtId="0" fontId="12" fillId="0" borderId="49" xfId="1" applyFont="1" applyFill="1" applyBorder="1" applyAlignment="1">
      <alignment horizontal="center" vertical="center" shrinkToFit="1"/>
    </xf>
    <xf numFmtId="0" fontId="12" fillId="0" borderId="50" xfId="1" applyFont="1" applyFill="1" applyBorder="1" applyAlignment="1">
      <alignment horizontal="center" vertical="center" shrinkToFit="1"/>
    </xf>
    <xf numFmtId="0" fontId="12" fillId="0" borderId="22" xfId="1" applyFont="1" applyFill="1" applyBorder="1" applyAlignment="1">
      <alignment horizontal="center" vertical="center" shrinkToFit="1"/>
    </xf>
    <xf numFmtId="0" fontId="12" fillId="0" borderId="11" xfId="1" applyFont="1" applyFill="1" applyBorder="1" applyAlignment="1">
      <alignment horizontal="center" vertical="center" shrinkToFit="1"/>
    </xf>
    <xf numFmtId="0" fontId="12" fillId="0" borderId="71" xfId="1" applyFont="1" applyFill="1" applyBorder="1" applyAlignment="1">
      <alignment horizontal="center" vertical="center" shrinkToFit="1"/>
    </xf>
    <xf numFmtId="0" fontId="12" fillId="0" borderId="5" xfId="1" applyFont="1" applyFill="1" applyBorder="1" applyAlignment="1">
      <alignment horizontal="center" vertical="center" shrinkToFit="1"/>
    </xf>
    <xf numFmtId="0" fontId="12" fillId="0" borderId="1" xfId="1" applyFont="1" applyFill="1" applyBorder="1" applyAlignment="1">
      <alignment horizontal="center" vertical="center" shrinkToFit="1"/>
    </xf>
    <xf numFmtId="0" fontId="12" fillId="0" borderId="6" xfId="1" applyFont="1" applyFill="1" applyBorder="1" applyAlignment="1">
      <alignment horizontal="center" vertical="center" shrinkToFit="1"/>
    </xf>
    <xf numFmtId="177" fontId="12" fillId="0" borderId="6" xfId="1" applyNumberFormat="1" applyFont="1" applyFill="1" applyBorder="1" applyAlignment="1">
      <alignment horizontal="center" vertical="center" shrinkToFit="1"/>
    </xf>
    <xf numFmtId="0" fontId="13" fillId="0" borderId="71" xfId="1" applyFont="1" applyFill="1" applyBorder="1" applyAlignment="1">
      <alignment horizontal="center" vertical="center" shrinkToFit="1"/>
    </xf>
    <xf numFmtId="0" fontId="12" fillId="0" borderId="72" xfId="1" applyFont="1" applyFill="1" applyBorder="1" applyAlignment="1">
      <alignment horizontal="center" vertical="center" shrinkToFit="1"/>
    </xf>
    <xf numFmtId="0" fontId="12" fillId="0" borderId="73" xfId="1" applyFont="1" applyFill="1" applyBorder="1" applyAlignment="1">
      <alignment horizontal="center" vertical="center" shrinkToFit="1"/>
    </xf>
    <xf numFmtId="0" fontId="12" fillId="0" borderId="58" xfId="1" applyFont="1" applyFill="1" applyBorder="1" applyAlignment="1">
      <alignment horizontal="center" vertical="center" shrinkToFit="1"/>
    </xf>
    <xf numFmtId="0" fontId="12" fillId="0" borderId="74" xfId="1" applyFont="1" applyFill="1" applyBorder="1" applyAlignment="1">
      <alignment horizontal="center" vertical="center" shrinkToFit="1"/>
    </xf>
    <xf numFmtId="0" fontId="12" fillId="0" borderId="75" xfId="1" applyFont="1" applyFill="1" applyBorder="1" applyAlignment="1">
      <alignment horizontal="center" vertical="center" shrinkToFit="1"/>
    </xf>
    <xf numFmtId="0" fontId="12" fillId="0" borderId="76" xfId="1" applyFont="1" applyFill="1" applyBorder="1" applyAlignment="1">
      <alignment horizontal="center" vertical="center" shrinkToFit="1"/>
    </xf>
    <xf numFmtId="0" fontId="12" fillId="0" borderId="77" xfId="1" applyFont="1" applyFill="1" applyBorder="1" applyAlignment="1">
      <alignment horizontal="center" vertical="center" shrinkToFit="1"/>
    </xf>
    <xf numFmtId="177" fontId="12" fillId="0" borderId="77" xfId="1" applyNumberFormat="1" applyFont="1" applyFill="1" applyBorder="1" applyAlignment="1">
      <alignment horizontal="center" vertical="center" shrinkToFit="1"/>
    </xf>
    <xf numFmtId="0" fontId="12" fillId="0" borderId="59" xfId="1" applyFont="1" applyFill="1" applyBorder="1" applyAlignment="1">
      <alignment horizontal="center" vertical="center" shrinkToFit="1"/>
    </xf>
    <xf numFmtId="0" fontId="12" fillId="0" borderId="31" xfId="1" applyFont="1" applyFill="1" applyBorder="1" applyAlignment="1">
      <alignment horizontal="center" vertical="center" shrinkToFit="1"/>
    </xf>
    <xf numFmtId="0" fontId="12" fillId="0" borderId="23" xfId="1" applyFont="1" applyFill="1" applyBorder="1" applyAlignment="1">
      <alignment horizontal="center" vertical="center" shrinkToFit="1"/>
    </xf>
    <xf numFmtId="0" fontId="12" fillId="0" borderId="23" xfId="1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12" fillId="0" borderId="31" xfId="1" applyFont="1" applyFill="1" applyBorder="1" applyAlignment="1">
      <alignment horizontal="center" vertical="center"/>
    </xf>
    <xf numFmtId="0" fontId="12" fillId="0" borderId="31" xfId="1" applyFont="1" applyFill="1" applyBorder="1" applyAlignment="1">
      <alignment vertical="center"/>
    </xf>
    <xf numFmtId="0" fontId="4" fillId="2" borderId="34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31" xfId="0" applyFont="1" applyFill="1" applyBorder="1">
      <alignment vertical="center"/>
    </xf>
    <xf numFmtId="0" fontId="4" fillId="2" borderId="50" xfId="0" applyFont="1" applyFill="1" applyBorder="1">
      <alignment vertical="center"/>
    </xf>
    <xf numFmtId="0" fontId="4" fillId="2" borderId="45" xfId="0" applyFont="1" applyFill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3" fillId="2" borderId="78" xfId="1" applyFont="1" applyFill="1" applyBorder="1" applyAlignment="1">
      <alignment horizontal="center" vertical="center" shrinkToFit="1"/>
    </xf>
    <xf numFmtId="0" fontId="12" fillId="2" borderId="80" xfId="1" applyFont="1" applyFill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 shrinkToFit="1"/>
    </xf>
    <xf numFmtId="20" fontId="0" fillId="0" borderId="1" xfId="0" applyNumberFormat="1" applyBorder="1" applyAlignment="1">
      <alignment horizontal="center" vertical="center" shrinkToFit="1"/>
    </xf>
    <xf numFmtId="20" fontId="0" fillId="0" borderId="22" xfId="0" applyNumberFormat="1" applyBorder="1" applyAlignment="1">
      <alignment horizontal="center" vertical="center" shrinkToFit="1"/>
    </xf>
    <xf numFmtId="0" fontId="0" fillId="0" borderId="81" xfId="0" applyBorder="1">
      <alignment vertical="center"/>
    </xf>
    <xf numFmtId="0" fontId="0" fillId="0" borderId="82" xfId="0" applyBorder="1">
      <alignment vertical="center"/>
    </xf>
    <xf numFmtId="0" fontId="0" fillId="0" borderId="84" xfId="0" applyBorder="1">
      <alignment vertical="center"/>
    </xf>
    <xf numFmtId="0" fontId="0" fillId="0" borderId="86" xfId="0" applyBorder="1">
      <alignment vertical="center"/>
    </xf>
    <xf numFmtId="0" fontId="0" fillId="0" borderId="32" xfId="0" applyBorder="1">
      <alignment vertical="center"/>
    </xf>
    <xf numFmtId="0" fontId="0" fillId="0" borderId="90" xfId="0" applyBorder="1">
      <alignment vertical="center"/>
    </xf>
    <xf numFmtId="0" fontId="0" fillId="0" borderId="92" xfId="0" applyBorder="1">
      <alignment vertical="center"/>
    </xf>
    <xf numFmtId="0" fontId="0" fillId="0" borderId="83" xfId="0" applyBorder="1">
      <alignment vertical="center"/>
    </xf>
    <xf numFmtId="0" fontId="0" fillId="0" borderId="8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horizontal="left" vertical="center"/>
    </xf>
    <xf numFmtId="0" fontId="0" fillId="0" borderId="83" xfId="0" applyBorder="1" applyAlignment="1">
      <alignment horizontal="left" vertical="center"/>
    </xf>
    <xf numFmtId="0" fontId="0" fillId="0" borderId="91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96" xfId="0" applyBorder="1" applyAlignment="1">
      <alignment vertical="center"/>
    </xf>
    <xf numFmtId="0" fontId="0" fillId="0" borderId="93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0" borderId="9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84" xfId="0" applyBorder="1" applyAlignment="1">
      <alignment horizontal="right" vertical="center"/>
    </xf>
    <xf numFmtId="0" fontId="0" fillId="0" borderId="94" xfId="0" applyBorder="1" applyAlignment="1">
      <alignment vertical="center"/>
    </xf>
    <xf numFmtId="0" fontId="0" fillId="0" borderId="95" xfId="0" applyBorder="1" applyAlignment="1">
      <alignment vertical="center"/>
    </xf>
    <xf numFmtId="176" fontId="0" fillId="0" borderId="3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20" fontId="0" fillId="0" borderId="13" xfId="0" applyNumberFormat="1" applyBorder="1" applyAlignment="1">
      <alignment horizontal="center" vertical="center" shrinkToFit="1"/>
    </xf>
    <xf numFmtId="20" fontId="0" fillId="0" borderId="3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2" fillId="0" borderId="51" xfId="1" applyFont="1" applyFill="1" applyBorder="1" applyAlignment="1">
      <alignment horizontal="center" vertical="center" shrinkToFit="1"/>
    </xf>
    <xf numFmtId="0" fontId="12" fillId="0" borderId="52" xfId="1" applyFont="1" applyFill="1" applyBorder="1" applyAlignment="1">
      <alignment horizontal="center" vertical="center" shrinkToFit="1"/>
    </xf>
    <xf numFmtId="0" fontId="12" fillId="0" borderId="53" xfId="1" applyFont="1" applyFill="1" applyBorder="1" applyAlignment="1">
      <alignment horizontal="center" vertical="center" shrinkToFit="1"/>
    </xf>
    <xf numFmtId="0" fontId="12" fillId="0" borderId="61" xfId="1" applyFont="1" applyFill="1" applyBorder="1" applyAlignment="1">
      <alignment horizontal="center" vertical="center" shrinkToFit="1"/>
    </xf>
    <xf numFmtId="0" fontId="12" fillId="0" borderId="62" xfId="1" applyFont="1" applyFill="1" applyBorder="1" applyAlignment="1">
      <alignment horizontal="center" vertical="center" shrinkToFit="1"/>
    </xf>
    <xf numFmtId="0" fontId="12" fillId="0" borderId="79" xfId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D57" workbookViewId="0">
      <selection activeCell="O65" sqref="O65"/>
    </sheetView>
  </sheetViews>
  <sheetFormatPr defaultRowHeight="13.5" x14ac:dyDescent="0.15"/>
  <cols>
    <col min="1" max="1" width="5.625" customWidth="1"/>
    <col min="2" max="2" width="6.625" customWidth="1"/>
    <col min="3" max="3" width="7.125" customWidth="1"/>
    <col min="4" max="4" width="16.625" customWidth="1"/>
    <col min="5" max="5" width="5.625" customWidth="1"/>
    <col min="6" max="8" width="16.625" customWidth="1"/>
    <col min="9" max="9" width="5.625" customWidth="1"/>
    <col min="10" max="11" width="16.625" customWidth="1"/>
  </cols>
  <sheetData>
    <row r="1" spans="1:11" ht="24" customHeight="1" x14ac:dyDescent="0.15">
      <c r="A1" s="60" t="s">
        <v>0</v>
      </c>
    </row>
    <row r="2" spans="1:11" ht="24" customHeight="1" x14ac:dyDescent="0.15">
      <c r="E2" s="2"/>
    </row>
    <row r="3" spans="1:11" ht="24" customHeight="1" thickBot="1" x14ac:dyDescent="0.2">
      <c r="A3" s="56" t="s">
        <v>60</v>
      </c>
      <c r="B3" s="57"/>
      <c r="C3" s="57"/>
      <c r="D3" s="57" t="s">
        <v>73</v>
      </c>
      <c r="E3" s="57"/>
      <c r="F3" s="57" t="s">
        <v>61</v>
      </c>
      <c r="G3" s="57" t="s">
        <v>62</v>
      </c>
      <c r="H3" s="57" t="s">
        <v>63</v>
      </c>
      <c r="I3" s="57"/>
      <c r="J3" s="58" t="s">
        <v>1</v>
      </c>
    </row>
    <row r="4" spans="1:11" ht="24" customHeight="1" thickBot="1" x14ac:dyDescent="0.2">
      <c r="A4" s="29"/>
      <c r="B4" s="61" t="s">
        <v>104</v>
      </c>
      <c r="C4" s="30" t="s">
        <v>16</v>
      </c>
      <c r="D4" s="31"/>
      <c r="E4" s="32" t="s">
        <v>2</v>
      </c>
      <c r="F4" s="32"/>
      <c r="G4" s="33" t="s">
        <v>54</v>
      </c>
      <c r="H4" s="31"/>
      <c r="I4" s="32" t="s">
        <v>3</v>
      </c>
      <c r="J4" s="32"/>
      <c r="K4" s="33" t="s">
        <v>54</v>
      </c>
    </row>
    <row r="5" spans="1:11" ht="24" customHeight="1" x14ac:dyDescent="0.15">
      <c r="A5" s="22">
        <v>1</v>
      </c>
      <c r="B5" s="23">
        <v>0.41666666666666669</v>
      </c>
      <c r="C5" s="24" t="s">
        <v>21</v>
      </c>
      <c r="D5" s="25" t="s">
        <v>4</v>
      </c>
      <c r="E5" s="26" t="s">
        <v>299</v>
      </c>
      <c r="F5" s="27" t="s">
        <v>5</v>
      </c>
      <c r="G5" s="28" t="s">
        <v>77</v>
      </c>
      <c r="H5" s="25" t="s">
        <v>6</v>
      </c>
      <c r="I5" s="26" t="s">
        <v>312</v>
      </c>
      <c r="J5" s="27" t="s">
        <v>7</v>
      </c>
      <c r="K5" s="28" t="s">
        <v>90</v>
      </c>
    </row>
    <row r="6" spans="1:11" ht="24" customHeight="1" x14ac:dyDescent="0.15">
      <c r="A6" s="10">
        <v>2</v>
      </c>
      <c r="B6" s="7">
        <v>0.43402777777777773</v>
      </c>
      <c r="C6" s="19" t="s">
        <v>28</v>
      </c>
      <c r="D6" s="17" t="s">
        <v>39</v>
      </c>
      <c r="E6" s="26" t="s">
        <v>300</v>
      </c>
      <c r="F6" s="6" t="s">
        <v>40</v>
      </c>
      <c r="G6" s="11" t="s">
        <v>78</v>
      </c>
      <c r="H6" s="17" t="s">
        <v>41</v>
      </c>
      <c r="I6" s="9" t="s">
        <v>313</v>
      </c>
      <c r="J6" s="6" t="s">
        <v>42</v>
      </c>
      <c r="K6" s="11" t="s">
        <v>91</v>
      </c>
    </row>
    <row r="7" spans="1:11" ht="24" customHeight="1" x14ac:dyDescent="0.15">
      <c r="A7" s="10">
        <v>3</v>
      </c>
      <c r="B7" s="7">
        <v>0.4513888888888889</v>
      </c>
      <c r="C7" s="19" t="s">
        <v>21</v>
      </c>
      <c r="D7" s="17" t="s">
        <v>4</v>
      </c>
      <c r="E7" s="26" t="s">
        <v>301</v>
      </c>
      <c r="F7" s="6" t="s">
        <v>8</v>
      </c>
      <c r="G7" s="11" t="s">
        <v>79</v>
      </c>
      <c r="H7" s="17" t="s">
        <v>5</v>
      </c>
      <c r="I7" s="9" t="s">
        <v>299</v>
      </c>
      <c r="J7" s="6" t="s">
        <v>6</v>
      </c>
      <c r="K7" s="64" t="s">
        <v>92</v>
      </c>
    </row>
    <row r="8" spans="1:11" ht="24" customHeight="1" x14ac:dyDescent="0.15">
      <c r="A8" s="10">
        <v>4</v>
      </c>
      <c r="B8" s="7">
        <v>0.46875</v>
      </c>
      <c r="C8" s="19" t="s">
        <v>28</v>
      </c>
      <c r="D8" s="17" t="s">
        <v>39</v>
      </c>
      <c r="E8" s="26" t="s">
        <v>302</v>
      </c>
      <c r="F8" s="6" t="s">
        <v>43</v>
      </c>
      <c r="G8" s="11" t="s">
        <v>80</v>
      </c>
      <c r="H8" s="17" t="s">
        <v>40</v>
      </c>
      <c r="I8" s="9" t="s">
        <v>301</v>
      </c>
      <c r="J8" s="6" t="s">
        <v>41</v>
      </c>
      <c r="K8" s="11" t="s">
        <v>93</v>
      </c>
    </row>
    <row r="9" spans="1:11" ht="24" customHeight="1" x14ac:dyDescent="0.15">
      <c r="A9" s="10">
        <v>5</v>
      </c>
      <c r="B9" s="7">
        <v>0.4861111111111111</v>
      </c>
      <c r="C9" s="19" t="s">
        <v>21</v>
      </c>
      <c r="D9" s="17" t="s">
        <v>4</v>
      </c>
      <c r="E9" s="26" t="s">
        <v>303</v>
      </c>
      <c r="F9" s="6" t="s">
        <v>7</v>
      </c>
      <c r="G9" s="11" t="s">
        <v>81</v>
      </c>
      <c r="H9" s="17" t="s">
        <v>5</v>
      </c>
      <c r="I9" s="9" t="s">
        <v>311</v>
      </c>
      <c r="J9" s="6" t="s">
        <v>8</v>
      </c>
      <c r="K9" s="11" t="s">
        <v>94</v>
      </c>
    </row>
    <row r="10" spans="1:11" ht="24" customHeight="1" x14ac:dyDescent="0.15">
      <c r="A10" s="10">
        <v>6</v>
      </c>
      <c r="B10" s="7">
        <v>0.50347222222222221</v>
      </c>
      <c r="C10" s="19" t="s">
        <v>28</v>
      </c>
      <c r="D10" s="17" t="s">
        <v>39</v>
      </c>
      <c r="E10" s="26" t="s">
        <v>304</v>
      </c>
      <c r="F10" s="6" t="s">
        <v>42</v>
      </c>
      <c r="G10" s="11" t="s">
        <v>82</v>
      </c>
      <c r="H10" s="17" t="s">
        <v>40</v>
      </c>
      <c r="I10" s="9" t="s">
        <v>303</v>
      </c>
      <c r="J10" s="6" t="s">
        <v>43</v>
      </c>
      <c r="K10" s="11" t="s">
        <v>95</v>
      </c>
    </row>
    <row r="11" spans="1:11" ht="24" customHeight="1" x14ac:dyDescent="0.15">
      <c r="A11" s="10">
        <v>7</v>
      </c>
      <c r="B11" s="7">
        <v>0.52083333333333337</v>
      </c>
      <c r="C11" s="19" t="s">
        <v>21</v>
      </c>
      <c r="D11" s="17" t="s">
        <v>4</v>
      </c>
      <c r="E11" s="26" t="s">
        <v>305</v>
      </c>
      <c r="F11" s="6" t="s">
        <v>6</v>
      </c>
      <c r="G11" s="64" t="s">
        <v>83</v>
      </c>
      <c r="H11" s="17" t="s">
        <v>7</v>
      </c>
      <c r="I11" s="9" t="s">
        <v>309</v>
      </c>
      <c r="J11" s="6" t="s">
        <v>8</v>
      </c>
      <c r="K11" s="11" t="s">
        <v>96</v>
      </c>
    </row>
    <row r="12" spans="1:11" ht="24" customHeight="1" x14ac:dyDescent="0.15">
      <c r="A12" s="10">
        <v>8</v>
      </c>
      <c r="B12" s="7">
        <v>0.53819444444444442</v>
      </c>
      <c r="C12" s="19" t="s">
        <v>28</v>
      </c>
      <c r="D12" s="17" t="s">
        <v>39</v>
      </c>
      <c r="E12" s="26" t="s">
        <v>306</v>
      </c>
      <c r="F12" s="6" t="s">
        <v>41</v>
      </c>
      <c r="G12" s="11" t="s">
        <v>86</v>
      </c>
      <c r="H12" s="17" t="s">
        <v>42</v>
      </c>
      <c r="I12" s="9" t="s">
        <v>314</v>
      </c>
      <c r="J12" s="6" t="s">
        <v>43</v>
      </c>
      <c r="K12" s="11" t="s">
        <v>97</v>
      </c>
    </row>
    <row r="13" spans="1:11" ht="24" customHeight="1" x14ac:dyDescent="0.15">
      <c r="A13" s="10">
        <v>9</v>
      </c>
      <c r="B13" s="7">
        <v>0.55555555555555558</v>
      </c>
      <c r="C13" s="19" t="s">
        <v>21</v>
      </c>
      <c r="D13" s="17" t="s">
        <v>5</v>
      </c>
      <c r="E13" s="26" t="s">
        <v>307</v>
      </c>
      <c r="F13" s="6" t="s">
        <v>7</v>
      </c>
      <c r="G13" s="11" t="s">
        <v>85</v>
      </c>
      <c r="H13" s="17" t="s">
        <v>6</v>
      </c>
      <c r="I13" s="9" t="s">
        <v>315</v>
      </c>
      <c r="J13" s="6" t="s">
        <v>8</v>
      </c>
      <c r="K13" s="11" t="s">
        <v>98</v>
      </c>
    </row>
    <row r="14" spans="1:11" ht="24" customHeight="1" x14ac:dyDescent="0.15">
      <c r="A14" s="10">
        <v>10</v>
      </c>
      <c r="B14" s="7">
        <v>0.57291666666666663</v>
      </c>
      <c r="C14" s="19" t="s">
        <v>28</v>
      </c>
      <c r="D14" s="17" t="s">
        <v>40</v>
      </c>
      <c r="E14" s="26" t="s">
        <v>308</v>
      </c>
      <c r="F14" s="6" t="s">
        <v>42</v>
      </c>
      <c r="G14" s="11" t="s">
        <v>84</v>
      </c>
      <c r="H14" s="17" t="s">
        <v>41</v>
      </c>
      <c r="I14" s="9" t="s">
        <v>316</v>
      </c>
      <c r="J14" s="6" t="s">
        <v>43</v>
      </c>
      <c r="K14" s="11" t="s">
        <v>99</v>
      </c>
    </row>
    <row r="15" spans="1:11" ht="24" customHeight="1" x14ac:dyDescent="0.15">
      <c r="A15" s="10">
        <v>11</v>
      </c>
      <c r="B15" s="7">
        <v>0.59027777777777779</v>
      </c>
      <c r="C15" s="19" t="s">
        <v>19</v>
      </c>
      <c r="D15" s="17" t="s">
        <v>14</v>
      </c>
      <c r="E15" s="26" t="s">
        <v>309</v>
      </c>
      <c r="F15" s="6" t="s">
        <v>15</v>
      </c>
      <c r="G15" s="11" t="s">
        <v>69</v>
      </c>
      <c r="H15" s="17" t="s">
        <v>17</v>
      </c>
      <c r="I15" s="9" t="s">
        <v>307</v>
      </c>
      <c r="J15" s="6" t="s">
        <v>18</v>
      </c>
      <c r="K15" s="11" t="s">
        <v>71</v>
      </c>
    </row>
    <row r="16" spans="1:11" ht="24" customHeight="1" x14ac:dyDescent="0.15">
      <c r="A16" s="10">
        <v>12</v>
      </c>
      <c r="B16" s="7">
        <v>0.60763888888888895</v>
      </c>
      <c r="C16" s="19" t="s">
        <v>20</v>
      </c>
      <c r="D16" s="17" t="s">
        <v>23</v>
      </c>
      <c r="E16" s="26" t="s">
        <v>309</v>
      </c>
      <c r="F16" s="6" t="s">
        <v>24</v>
      </c>
      <c r="G16" s="11" t="s">
        <v>72</v>
      </c>
      <c r="H16" s="17" t="s">
        <v>25</v>
      </c>
      <c r="I16" s="9" t="s">
        <v>306</v>
      </c>
      <c r="J16" s="6" t="s">
        <v>26</v>
      </c>
      <c r="K16" s="11" t="s">
        <v>70</v>
      </c>
    </row>
    <row r="17" spans="1:11" ht="24" customHeight="1" x14ac:dyDescent="0.15">
      <c r="A17" s="10">
        <v>13</v>
      </c>
      <c r="B17" s="7">
        <v>0.625</v>
      </c>
      <c r="C17" s="19" t="s">
        <v>19</v>
      </c>
      <c r="D17" s="17" t="s">
        <v>14</v>
      </c>
      <c r="E17" s="26" t="s">
        <v>310</v>
      </c>
      <c r="F17" s="6" t="s">
        <v>17</v>
      </c>
      <c r="G17" s="11" t="s">
        <v>87</v>
      </c>
      <c r="H17" s="17" t="s">
        <v>15</v>
      </c>
      <c r="I17" s="9" t="s">
        <v>317</v>
      </c>
      <c r="J17" s="6" t="s">
        <v>18</v>
      </c>
      <c r="K17" s="11" t="s">
        <v>100</v>
      </c>
    </row>
    <row r="18" spans="1:11" ht="24" customHeight="1" x14ac:dyDescent="0.15">
      <c r="A18" s="10">
        <v>14</v>
      </c>
      <c r="B18" s="7">
        <v>0.64236111111111105</v>
      </c>
      <c r="C18" s="19" t="s">
        <v>20</v>
      </c>
      <c r="D18" s="17" t="s">
        <v>23</v>
      </c>
      <c r="E18" s="26" t="s">
        <v>311</v>
      </c>
      <c r="F18" s="6" t="s">
        <v>25</v>
      </c>
      <c r="G18" s="11" t="s">
        <v>88</v>
      </c>
      <c r="H18" s="17" t="s">
        <v>24</v>
      </c>
      <c r="I18" s="9" t="s">
        <v>318</v>
      </c>
      <c r="J18" s="6" t="s">
        <v>26</v>
      </c>
      <c r="K18" s="11" t="s">
        <v>101</v>
      </c>
    </row>
    <row r="19" spans="1:11" ht="24" customHeight="1" x14ac:dyDescent="0.15">
      <c r="A19" s="10">
        <v>15</v>
      </c>
      <c r="B19" s="7">
        <v>0.65972222222222221</v>
      </c>
      <c r="C19" s="19" t="s">
        <v>19</v>
      </c>
      <c r="D19" s="17" t="s">
        <v>14</v>
      </c>
      <c r="E19" s="26" t="s">
        <v>299</v>
      </c>
      <c r="F19" s="6" t="s">
        <v>18</v>
      </c>
      <c r="G19" s="11" t="s">
        <v>69</v>
      </c>
      <c r="H19" s="17" t="s">
        <v>15</v>
      </c>
      <c r="I19" s="9" t="s">
        <v>317</v>
      </c>
      <c r="J19" s="6" t="s">
        <v>17</v>
      </c>
      <c r="K19" s="11" t="s">
        <v>102</v>
      </c>
    </row>
    <row r="20" spans="1:11" ht="24" customHeight="1" thickBot="1" x14ac:dyDescent="0.2">
      <c r="A20" s="12">
        <v>16</v>
      </c>
      <c r="B20" s="13">
        <v>0.67708333333333337</v>
      </c>
      <c r="C20" s="20" t="s">
        <v>20</v>
      </c>
      <c r="D20" s="18" t="s">
        <v>23</v>
      </c>
      <c r="E20" s="16" t="s">
        <v>308</v>
      </c>
      <c r="F20" s="15" t="s">
        <v>26</v>
      </c>
      <c r="G20" s="21" t="s">
        <v>89</v>
      </c>
      <c r="H20" s="18" t="s">
        <v>24</v>
      </c>
      <c r="I20" s="16" t="s">
        <v>319</v>
      </c>
      <c r="J20" s="15" t="s">
        <v>25</v>
      </c>
      <c r="K20" s="21" t="s">
        <v>103</v>
      </c>
    </row>
    <row r="21" spans="1:11" ht="24" customHeight="1" x14ac:dyDescent="0.15">
      <c r="A21" s="54"/>
      <c r="B21" s="35"/>
      <c r="C21" s="36"/>
      <c r="D21" s="55"/>
      <c r="E21" s="37"/>
      <c r="F21" s="55"/>
      <c r="G21" s="55"/>
      <c r="H21" s="55"/>
      <c r="I21" s="37"/>
      <c r="J21" s="55"/>
      <c r="K21" s="54"/>
    </row>
    <row r="22" spans="1:11" ht="24" customHeight="1" x14ac:dyDescent="0.15">
      <c r="A22" s="54"/>
      <c r="B22" s="35"/>
      <c r="C22" s="36"/>
      <c r="D22" s="55"/>
      <c r="E22" s="37"/>
      <c r="F22" s="55"/>
      <c r="G22" s="55"/>
      <c r="H22" s="55"/>
      <c r="I22" s="37"/>
      <c r="J22" s="55"/>
      <c r="K22" s="54"/>
    </row>
    <row r="23" spans="1:11" ht="24" customHeight="1" thickBot="1" x14ac:dyDescent="0.2">
      <c r="A23" s="56" t="s">
        <v>64</v>
      </c>
      <c r="B23" s="57"/>
      <c r="C23" s="57"/>
      <c r="D23" s="59" t="s">
        <v>74</v>
      </c>
      <c r="E23" s="58"/>
      <c r="F23" s="57" t="s">
        <v>61</v>
      </c>
      <c r="G23" s="57" t="s">
        <v>62</v>
      </c>
      <c r="H23" s="57" t="s">
        <v>63</v>
      </c>
      <c r="I23" s="57"/>
      <c r="J23" s="58" t="s">
        <v>1</v>
      </c>
    </row>
    <row r="24" spans="1:11" ht="24" customHeight="1" thickBot="1" x14ac:dyDescent="0.2">
      <c r="A24" s="29"/>
      <c r="B24" s="61" t="s">
        <v>104</v>
      </c>
      <c r="C24" s="30" t="s">
        <v>16</v>
      </c>
      <c r="D24" s="31"/>
      <c r="E24" s="32" t="s">
        <v>2</v>
      </c>
      <c r="F24" s="32"/>
      <c r="G24" s="33" t="s">
        <v>145</v>
      </c>
      <c r="H24" s="34"/>
      <c r="I24" s="32" t="s">
        <v>3</v>
      </c>
      <c r="J24" s="32"/>
      <c r="K24" s="33" t="s">
        <v>145</v>
      </c>
    </row>
    <row r="25" spans="1:11" ht="24" customHeight="1" x14ac:dyDescent="0.15">
      <c r="A25" s="22">
        <v>1</v>
      </c>
      <c r="B25" s="23">
        <v>0.375</v>
      </c>
      <c r="C25" s="24" t="s">
        <v>27</v>
      </c>
      <c r="D25" s="25" t="s">
        <v>34</v>
      </c>
      <c r="E25" s="26" t="s">
        <v>323</v>
      </c>
      <c r="F25" s="27" t="s">
        <v>35</v>
      </c>
      <c r="G25" s="28" t="s">
        <v>105</v>
      </c>
      <c r="H25" s="65" t="s">
        <v>36</v>
      </c>
      <c r="I25" s="49" t="s">
        <v>307</v>
      </c>
      <c r="J25" s="66" t="s">
        <v>37</v>
      </c>
      <c r="K25" s="62" t="s">
        <v>124</v>
      </c>
    </row>
    <row r="26" spans="1:11" ht="24" customHeight="1" x14ac:dyDescent="0.15">
      <c r="A26" s="10">
        <v>2</v>
      </c>
      <c r="B26" s="7">
        <v>0.3923611111111111</v>
      </c>
      <c r="C26" s="19" t="s">
        <v>22</v>
      </c>
      <c r="D26" s="17" t="s">
        <v>9</v>
      </c>
      <c r="E26" s="9" t="s">
        <v>310</v>
      </c>
      <c r="F26" s="6" t="s">
        <v>10</v>
      </c>
      <c r="G26" s="11" t="s">
        <v>106</v>
      </c>
      <c r="H26" s="17" t="s">
        <v>11</v>
      </c>
      <c r="I26" s="9" t="s">
        <v>332</v>
      </c>
      <c r="J26" s="6" t="s">
        <v>12</v>
      </c>
      <c r="K26" s="11" t="s">
        <v>125</v>
      </c>
    </row>
    <row r="27" spans="1:11" ht="24" customHeight="1" x14ac:dyDescent="0.15">
      <c r="A27" s="10">
        <v>3</v>
      </c>
      <c r="B27" s="7">
        <v>0.40972222222222227</v>
      </c>
      <c r="C27" s="19" t="s">
        <v>27</v>
      </c>
      <c r="D27" s="17" t="s">
        <v>34</v>
      </c>
      <c r="E27" s="9" t="s">
        <v>318</v>
      </c>
      <c r="F27" s="6" t="s">
        <v>38</v>
      </c>
      <c r="G27" s="11" t="s">
        <v>107</v>
      </c>
      <c r="H27" s="17" t="s">
        <v>35</v>
      </c>
      <c r="I27" s="9" t="s">
        <v>333</v>
      </c>
      <c r="J27" s="6" t="s">
        <v>36</v>
      </c>
      <c r="K27" s="11" t="s">
        <v>126</v>
      </c>
    </row>
    <row r="28" spans="1:11" ht="24" customHeight="1" x14ac:dyDescent="0.15">
      <c r="A28" s="10">
        <v>4</v>
      </c>
      <c r="B28" s="7">
        <v>0.42708333333333331</v>
      </c>
      <c r="C28" s="19" t="s">
        <v>22</v>
      </c>
      <c r="D28" s="17" t="s">
        <v>9</v>
      </c>
      <c r="E28" s="9" t="s">
        <v>302</v>
      </c>
      <c r="F28" s="6" t="s">
        <v>13</v>
      </c>
      <c r="G28" s="11" t="s">
        <v>108</v>
      </c>
      <c r="H28" s="17" t="s">
        <v>10</v>
      </c>
      <c r="I28" s="9" t="s">
        <v>334</v>
      </c>
      <c r="J28" s="6" t="s">
        <v>11</v>
      </c>
      <c r="K28" s="11" t="s">
        <v>127</v>
      </c>
    </row>
    <row r="29" spans="1:11" ht="24" customHeight="1" x14ac:dyDescent="0.15">
      <c r="A29" s="10">
        <v>5</v>
      </c>
      <c r="B29" s="7">
        <v>0.44444444444444442</v>
      </c>
      <c r="C29" s="19" t="s">
        <v>27</v>
      </c>
      <c r="D29" s="17" t="s">
        <v>34</v>
      </c>
      <c r="E29" s="9" t="s">
        <v>324</v>
      </c>
      <c r="F29" s="6" t="s">
        <v>37</v>
      </c>
      <c r="G29" s="11" t="s">
        <v>109</v>
      </c>
      <c r="H29" s="17" t="s">
        <v>35</v>
      </c>
      <c r="I29" s="9" t="s">
        <v>326</v>
      </c>
      <c r="J29" s="6" t="s">
        <v>38</v>
      </c>
      <c r="K29" s="11" t="s">
        <v>128</v>
      </c>
    </row>
    <row r="30" spans="1:11" ht="24" customHeight="1" x14ac:dyDescent="0.15">
      <c r="A30" s="10">
        <v>6</v>
      </c>
      <c r="B30" s="7">
        <v>0.46180555555555558</v>
      </c>
      <c r="C30" s="19" t="s">
        <v>22</v>
      </c>
      <c r="D30" s="17" t="s">
        <v>9</v>
      </c>
      <c r="E30" s="9" t="s">
        <v>325</v>
      </c>
      <c r="F30" s="6" t="s">
        <v>12</v>
      </c>
      <c r="G30" s="11" t="s">
        <v>110</v>
      </c>
      <c r="H30" s="17" t="s">
        <v>10</v>
      </c>
      <c r="I30" s="9" t="s">
        <v>335</v>
      </c>
      <c r="J30" s="6" t="s">
        <v>13</v>
      </c>
      <c r="K30" s="11" t="s">
        <v>129</v>
      </c>
    </row>
    <row r="31" spans="1:11" ht="24" customHeight="1" x14ac:dyDescent="0.15">
      <c r="A31" s="10">
        <v>7</v>
      </c>
      <c r="B31" s="7">
        <v>0.47916666666666669</v>
      </c>
      <c r="C31" s="19" t="s">
        <v>27</v>
      </c>
      <c r="D31" s="17" t="s">
        <v>34</v>
      </c>
      <c r="E31" s="9" t="s">
        <v>326</v>
      </c>
      <c r="F31" s="6" t="s">
        <v>36</v>
      </c>
      <c r="G31" s="11" t="s">
        <v>111</v>
      </c>
      <c r="H31" s="17" t="s">
        <v>37</v>
      </c>
      <c r="I31" s="9" t="s">
        <v>319</v>
      </c>
      <c r="J31" s="6" t="s">
        <v>38</v>
      </c>
      <c r="K31" s="11" t="s">
        <v>130</v>
      </c>
    </row>
    <row r="32" spans="1:11" ht="24" customHeight="1" x14ac:dyDescent="0.15">
      <c r="A32" s="10">
        <v>8</v>
      </c>
      <c r="B32" s="7">
        <v>0.49652777777777773</v>
      </c>
      <c r="C32" s="19" t="s">
        <v>22</v>
      </c>
      <c r="D32" s="17" t="s">
        <v>9</v>
      </c>
      <c r="E32" s="9" t="s">
        <v>308</v>
      </c>
      <c r="F32" s="6" t="s">
        <v>11</v>
      </c>
      <c r="G32" s="11" t="s">
        <v>112</v>
      </c>
      <c r="H32" s="17" t="s">
        <v>12</v>
      </c>
      <c r="I32" s="9" t="s">
        <v>336</v>
      </c>
      <c r="J32" s="6" t="s">
        <v>13</v>
      </c>
      <c r="K32" s="11" t="s">
        <v>131</v>
      </c>
    </row>
    <row r="33" spans="1:12" ht="24" customHeight="1" x14ac:dyDescent="0.15">
      <c r="A33" s="10">
        <v>9</v>
      </c>
      <c r="B33" s="7">
        <v>0.51388888888888895</v>
      </c>
      <c r="C33" s="19" t="s">
        <v>27</v>
      </c>
      <c r="D33" s="17" t="s">
        <v>35</v>
      </c>
      <c r="E33" s="9" t="s">
        <v>327</v>
      </c>
      <c r="F33" s="6" t="s">
        <v>37</v>
      </c>
      <c r="G33" s="11" t="s">
        <v>113</v>
      </c>
      <c r="H33" s="17" t="s">
        <v>36</v>
      </c>
      <c r="I33" s="9" t="s">
        <v>311</v>
      </c>
      <c r="J33" s="6" t="s">
        <v>38</v>
      </c>
      <c r="K33" s="11" t="s">
        <v>132</v>
      </c>
    </row>
    <row r="34" spans="1:12" ht="24" customHeight="1" x14ac:dyDescent="0.15">
      <c r="A34" s="10">
        <v>10</v>
      </c>
      <c r="B34" s="7">
        <v>0.53125</v>
      </c>
      <c r="C34" s="19" t="s">
        <v>22</v>
      </c>
      <c r="D34" s="17" t="s">
        <v>10</v>
      </c>
      <c r="E34" s="9" t="s">
        <v>328</v>
      </c>
      <c r="F34" s="6" t="s">
        <v>12</v>
      </c>
      <c r="G34" s="64" t="s">
        <v>114</v>
      </c>
      <c r="H34" s="17" t="s">
        <v>11</v>
      </c>
      <c r="I34" s="9" t="s">
        <v>337</v>
      </c>
      <c r="J34" s="6" t="s">
        <v>13</v>
      </c>
      <c r="K34" s="11" t="s">
        <v>133</v>
      </c>
    </row>
    <row r="35" spans="1:12" ht="24" customHeight="1" x14ac:dyDescent="0.15">
      <c r="A35" s="10">
        <v>11</v>
      </c>
      <c r="B35" s="7">
        <v>0.54861111111111105</v>
      </c>
      <c r="C35" s="19" t="s">
        <v>29</v>
      </c>
      <c r="D35" s="17" t="s">
        <v>44</v>
      </c>
      <c r="E35" s="9" t="s">
        <v>303</v>
      </c>
      <c r="F35" s="6" t="s">
        <v>45</v>
      </c>
      <c r="G35" s="11" t="s">
        <v>115</v>
      </c>
      <c r="H35" s="17" t="s">
        <v>46</v>
      </c>
      <c r="I35" s="9" t="s">
        <v>306</v>
      </c>
      <c r="J35" s="6" t="s">
        <v>47</v>
      </c>
      <c r="K35" s="11" t="s">
        <v>134</v>
      </c>
    </row>
    <row r="36" spans="1:12" ht="24" customHeight="1" x14ac:dyDescent="0.15">
      <c r="A36" s="10">
        <v>12</v>
      </c>
      <c r="B36" s="7">
        <v>0.56597222222222221</v>
      </c>
      <c r="C36" s="19" t="s">
        <v>32</v>
      </c>
      <c r="D36" s="17" t="s">
        <v>49</v>
      </c>
      <c r="E36" s="9" t="s">
        <v>306</v>
      </c>
      <c r="F36" s="6" t="s">
        <v>50</v>
      </c>
      <c r="G36" s="11" t="s">
        <v>116</v>
      </c>
      <c r="H36" s="17" t="s">
        <v>51</v>
      </c>
      <c r="I36" s="9" t="s">
        <v>338</v>
      </c>
      <c r="J36" s="6" t="s">
        <v>52</v>
      </c>
      <c r="K36" s="11" t="s">
        <v>135</v>
      </c>
    </row>
    <row r="37" spans="1:12" ht="24" customHeight="1" x14ac:dyDescent="0.15">
      <c r="A37" s="10">
        <v>13</v>
      </c>
      <c r="B37" s="7">
        <v>0.58333333333333337</v>
      </c>
      <c r="C37" s="19" t="s">
        <v>29</v>
      </c>
      <c r="D37" s="17" t="s">
        <v>44</v>
      </c>
      <c r="E37" s="9" t="s">
        <v>319</v>
      </c>
      <c r="F37" s="6" t="s">
        <v>48</v>
      </c>
      <c r="G37" s="11" t="s">
        <v>138</v>
      </c>
      <c r="H37" s="17" t="s">
        <v>45</v>
      </c>
      <c r="I37" s="9" t="s">
        <v>339</v>
      </c>
      <c r="J37" s="6" t="s">
        <v>46</v>
      </c>
      <c r="K37" s="11" t="s">
        <v>136</v>
      </c>
    </row>
    <row r="38" spans="1:12" ht="24" customHeight="1" x14ac:dyDescent="0.15">
      <c r="A38" s="10">
        <v>14</v>
      </c>
      <c r="B38" s="7">
        <v>0.60069444444444442</v>
      </c>
      <c r="C38" s="19" t="s">
        <v>32</v>
      </c>
      <c r="D38" s="17" t="s">
        <v>49</v>
      </c>
      <c r="E38" s="9" t="s">
        <v>318</v>
      </c>
      <c r="F38" s="6" t="s">
        <v>53</v>
      </c>
      <c r="G38" s="11" t="s">
        <v>117</v>
      </c>
      <c r="H38" s="17" t="s">
        <v>50</v>
      </c>
      <c r="I38" s="9" t="s">
        <v>340</v>
      </c>
      <c r="J38" s="6" t="s">
        <v>51</v>
      </c>
      <c r="K38" s="11" t="s">
        <v>137</v>
      </c>
    </row>
    <row r="39" spans="1:12" ht="24" customHeight="1" x14ac:dyDescent="0.15">
      <c r="A39" s="10">
        <v>15</v>
      </c>
      <c r="B39" s="7">
        <v>0.61805555555555558</v>
      </c>
      <c r="C39" s="19" t="s">
        <v>30</v>
      </c>
      <c r="D39" s="17" t="s">
        <v>44</v>
      </c>
      <c r="E39" s="9" t="s">
        <v>305</v>
      </c>
      <c r="F39" s="6" t="s">
        <v>47</v>
      </c>
      <c r="G39" s="11" t="s">
        <v>118</v>
      </c>
      <c r="H39" s="17" t="s">
        <v>45</v>
      </c>
      <c r="I39" s="9" t="s">
        <v>341</v>
      </c>
      <c r="J39" s="6" t="s">
        <v>48</v>
      </c>
      <c r="K39" s="11" t="s">
        <v>139</v>
      </c>
    </row>
    <row r="40" spans="1:12" ht="24" customHeight="1" x14ac:dyDescent="0.15">
      <c r="A40" s="10">
        <v>16</v>
      </c>
      <c r="B40" s="7">
        <v>0.63541666666666663</v>
      </c>
      <c r="C40" s="19" t="s">
        <v>32</v>
      </c>
      <c r="D40" s="17" t="s">
        <v>49</v>
      </c>
      <c r="E40" s="9" t="s">
        <v>329</v>
      </c>
      <c r="F40" s="6" t="s">
        <v>52</v>
      </c>
      <c r="G40" s="11" t="s">
        <v>119</v>
      </c>
      <c r="H40" s="17" t="s">
        <v>50</v>
      </c>
      <c r="I40" s="9" t="s">
        <v>309</v>
      </c>
      <c r="J40" s="6" t="s">
        <v>53</v>
      </c>
      <c r="K40" s="11" t="s">
        <v>140</v>
      </c>
    </row>
    <row r="41" spans="1:12" ht="24" customHeight="1" x14ac:dyDescent="0.15">
      <c r="A41" s="10">
        <v>17</v>
      </c>
      <c r="B41" s="7">
        <v>0.65277777777777779</v>
      </c>
      <c r="C41" s="19" t="s">
        <v>31</v>
      </c>
      <c r="D41" s="17" t="s">
        <v>44</v>
      </c>
      <c r="E41" s="9" t="s">
        <v>330</v>
      </c>
      <c r="F41" s="6" t="s">
        <v>46</v>
      </c>
      <c r="G41" s="11" t="s">
        <v>120</v>
      </c>
      <c r="H41" s="17" t="s">
        <v>47</v>
      </c>
      <c r="I41" s="9" t="s">
        <v>342</v>
      </c>
      <c r="J41" s="6" t="s">
        <v>48</v>
      </c>
      <c r="K41" s="11" t="s">
        <v>141</v>
      </c>
    </row>
    <row r="42" spans="1:12" ht="24" customHeight="1" x14ac:dyDescent="0.15">
      <c r="A42" s="10">
        <v>18</v>
      </c>
      <c r="B42" s="7">
        <v>0.67013888888888884</v>
      </c>
      <c r="C42" s="19" t="s">
        <v>33</v>
      </c>
      <c r="D42" s="17" t="s">
        <v>49</v>
      </c>
      <c r="E42" s="9" t="s">
        <v>300</v>
      </c>
      <c r="F42" s="6" t="s">
        <v>51</v>
      </c>
      <c r="G42" s="11" t="s">
        <v>121</v>
      </c>
      <c r="H42" s="17" t="s">
        <v>52</v>
      </c>
      <c r="I42" s="9" t="s">
        <v>315</v>
      </c>
      <c r="J42" s="6" t="s">
        <v>53</v>
      </c>
      <c r="K42" s="11" t="s">
        <v>142</v>
      </c>
    </row>
    <row r="43" spans="1:12" ht="24" customHeight="1" x14ac:dyDescent="0.15">
      <c r="A43" s="10">
        <v>19</v>
      </c>
      <c r="B43" s="7">
        <v>0.6875</v>
      </c>
      <c r="C43" s="19" t="s">
        <v>31</v>
      </c>
      <c r="D43" s="17" t="s">
        <v>45</v>
      </c>
      <c r="E43" s="9" t="s">
        <v>331</v>
      </c>
      <c r="F43" s="6" t="s">
        <v>47</v>
      </c>
      <c r="G43" s="11" t="s">
        <v>122</v>
      </c>
      <c r="H43" s="17" t="s">
        <v>46</v>
      </c>
      <c r="I43" s="9" t="s">
        <v>338</v>
      </c>
      <c r="J43" s="6" t="s">
        <v>48</v>
      </c>
      <c r="K43" s="11" t="s">
        <v>143</v>
      </c>
    </row>
    <row r="44" spans="1:12" ht="24" customHeight="1" thickBot="1" x14ac:dyDescent="0.2">
      <c r="A44" s="12">
        <v>20</v>
      </c>
      <c r="B44" s="13">
        <v>0.70486111111111116</v>
      </c>
      <c r="C44" s="20" t="s">
        <v>33</v>
      </c>
      <c r="D44" s="18" t="s">
        <v>50</v>
      </c>
      <c r="E44" s="16" t="s">
        <v>311</v>
      </c>
      <c r="F44" s="15" t="s">
        <v>52</v>
      </c>
      <c r="G44" s="21" t="s">
        <v>123</v>
      </c>
      <c r="H44" s="18" t="s">
        <v>51</v>
      </c>
      <c r="I44" s="16" t="s">
        <v>343</v>
      </c>
      <c r="J44" s="15" t="s">
        <v>53</v>
      </c>
      <c r="K44" s="21" t="s">
        <v>144</v>
      </c>
      <c r="L44" s="3"/>
    </row>
    <row r="45" spans="1:12" ht="24" customHeight="1" x14ac:dyDescent="0.15">
      <c r="B45" s="1"/>
      <c r="C45" s="5"/>
      <c r="D45" s="4"/>
      <c r="E45" s="4"/>
      <c r="F45" s="4"/>
      <c r="G45" s="4"/>
      <c r="H45" s="4"/>
      <c r="I45" s="4"/>
      <c r="J45" s="4"/>
    </row>
    <row r="46" spans="1:12" ht="24" customHeight="1" x14ac:dyDescent="0.15">
      <c r="C46" s="4"/>
      <c r="D46" s="4"/>
      <c r="E46" s="4"/>
      <c r="F46" s="4"/>
      <c r="G46" s="4"/>
      <c r="H46" s="4"/>
      <c r="I46" s="4"/>
      <c r="J46" s="4"/>
    </row>
    <row r="47" spans="1:12" ht="24" customHeight="1" thickBot="1" x14ac:dyDescent="0.2">
      <c r="A47" s="56" t="s">
        <v>65</v>
      </c>
      <c r="B47" s="57"/>
      <c r="C47" s="57"/>
      <c r="D47" s="57" t="s">
        <v>61</v>
      </c>
      <c r="E47" s="58"/>
      <c r="F47" s="57" t="s">
        <v>66</v>
      </c>
      <c r="G47" s="57" t="s">
        <v>67</v>
      </c>
      <c r="H47" s="58" t="s">
        <v>68</v>
      </c>
      <c r="I47" s="4"/>
      <c r="J47" s="4"/>
    </row>
    <row r="48" spans="1:12" ht="24" customHeight="1" thickBot="1" x14ac:dyDescent="0.2">
      <c r="A48" s="29"/>
      <c r="B48" s="61" t="s">
        <v>104</v>
      </c>
      <c r="C48" s="30"/>
      <c r="D48" s="31"/>
      <c r="E48" s="32" t="s">
        <v>2</v>
      </c>
      <c r="F48" s="32"/>
      <c r="G48" s="33" t="s">
        <v>76</v>
      </c>
      <c r="H48" s="34"/>
      <c r="I48" s="32" t="s">
        <v>3</v>
      </c>
      <c r="J48" s="32"/>
      <c r="K48" s="33" t="s">
        <v>76</v>
      </c>
    </row>
    <row r="49" spans="1:11" ht="24" customHeight="1" x14ac:dyDescent="0.15">
      <c r="A49" s="46">
        <v>1</v>
      </c>
      <c r="B49" s="47">
        <v>0.41666666666666669</v>
      </c>
      <c r="C49" s="48" t="s">
        <v>55</v>
      </c>
      <c r="D49" s="162" t="s">
        <v>361</v>
      </c>
      <c r="E49" s="189" t="s">
        <v>352</v>
      </c>
      <c r="F49" s="50" t="str">
        <f>決勝トーナメント!A5</f>
        <v>五本木FC A</v>
      </c>
      <c r="G49" s="51" t="s">
        <v>148</v>
      </c>
      <c r="H49" s="52" t="str">
        <f>決勝トーナメント!A31</f>
        <v>FCとんぼ</v>
      </c>
      <c r="I49" s="49" t="s">
        <v>308</v>
      </c>
      <c r="J49" s="50" t="str">
        <f>決勝トーナメント!A33</f>
        <v>渋谷東部JFC</v>
      </c>
      <c r="K49" s="62" t="s">
        <v>150</v>
      </c>
    </row>
    <row r="50" spans="1:11" ht="24" customHeight="1" x14ac:dyDescent="0.15">
      <c r="A50" s="10">
        <v>2</v>
      </c>
      <c r="B50" s="7">
        <v>0.4375</v>
      </c>
      <c r="C50" s="19" t="s">
        <v>55</v>
      </c>
      <c r="D50" s="43" t="str">
        <f>決勝トーナメント!A7</f>
        <v>戸山SC</v>
      </c>
      <c r="E50" s="9" t="s">
        <v>340</v>
      </c>
      <c r="F50" s="8" t="str">
        <f>決勝トーナメント!A9</f>
        <v>大岡山FC</v>
      </c>
      <c r="G50" s="44" t="s">
        <v>149</v>
      </c>
      <c r="H50" s="164" t="s">
        <v>369</v>
      </c>
      <c r="I50" s="9" t="s">
        <v>357</v>
      </c>
      <c r="J50" s="8" t="str">
        <f>決勝トーナメント!A29</f>
        <v>FC OCHISAN</v>
      </c>
      <c r="K50" s="11" t="s">
        <v>151</v>
      </c>
    </row>
    <row r="51" spans="1:11" ht="24" customHeight="1" x14ac:dyDescent="0.15">
      <c r="A51" s="10">
        <v>3</v>
      </c>
      <c r="B51" s="7">
        <v>0.45833333333333331</v>
      </c>
      <c r="C51" s="19" t="s">
        <v>55</v>
      </c>
      <c r="D51" s="43" t="str">
        <f>決勝トーナメント!A11</f>
        <v>FC BONOS</v>
      </c>
      <c r="E51" s="9" t="s">
        <v>353</v>
      </c>
      <c r="F51" s="8" t="str">
        <f>決勝トーナメント!A13</f>
        <v>月光原SC</v>
      </c>
      <c r="G51" s="44" t="s">
        <v>147</v>
      </c>
      <c r="H51" s="42" t="str">
        <f>決勝トーナメント!A23</f>
        <v>鷹の子SC</v>
      </c>
      <c r="I51" s="190" t="s">
        <v>358</v>
      </c>
      <c r="J51" s="8" t="str">
        <f>決勝トーナメント!A25</f>
        <v>SCシクス</v>
      </c>
      <c r="K51" s="11" t="s">
        <v>152</v>
      </c>
    </row>
    <row r="52" spans="1:11" ht="24" customHeight="1" x14ac:dyDescent="0.15">
      <c r="A52" s="10">
        <v>4</v>
      </c>
      <c r="B52" s="7">
        <v>0.47916666666666669</v>
      </c>
      <c r="C52" s="19" t="s">
        <v>55</v>
      </c>
      <c r="D52" s="43" t="str">
        <f>決勝トーナメント!A15</f>
        <v>暁星アストラJr.</v>
      </c>
      <c r="E52" s="9" t="s">
        <v>333</v>
      </c>
      <c r="F52" s="163" t="str">
        <f>決勝トーナメント!A17</f>
        <v>トラストユナイテッドFC</v>
      </c>
      <c r="G52" s="44" t="s">
        <v>146</v>
      </c>
      <c r="H52" s="42" t="str">
        <f>決勝トーナメント!A19</f>
        <v>ヴィトーリア目黒FC</v>
      </c>
      <c r="I52" s="9" t="s">
        <v>359</v>
      </c>
      <c r="J52" s="8" t="str">
        <f>決勝トーナメント!A21</f>
        <v>菅刈SC</v>
      </c>
      <c r="K52" s="11" t="s">
        <v>153</v>
      </c>
    </row>
    <row r="53" spans="1:11" ht="24" customHeight="1" x14ac:dyDescent="0.15">
      <c r="A53" s="10">
        <v>5</v>
      </c>
      <c r="B53" s="7">
        <v>0.5</v>
      </c>
      <c r="C53" s="19" t="s">
        <v>56</v>
      </c>
      <c r="D53" s="191" t="s">
        <v>361</v>
      </c>
      <c r="E53" s="9" t="s">
        <v>354</v>
      </c>
      <c r="F53" s="8" t="str">
        <f>D50</f>
        <v>戸山SC</v>
      </c>
      <c r="G53" s="44" t="s">
        <v>75</v>
      </c>
      <c r="H53" s="42" t="s">
        <v>367</v>
      </c>
      <c r="I53" s="9" t="s">
        <v>340</v>
      </c>
      <c r="J53" s="8" t="s">
        <v>370</v>
      </c>
      <c r="K53" s="44" t="s">
        <v>75</v>
      </c>
    </row>
    <row r="54" spans="1:11" ht="24" customHeight="1" x14ac:dyDescent="0.15">
      <c r="A54" s="10">
        <v>6</v>
      </c>
      <c r="B54" s="7">
        <v>0.52083333333333337</v>
      </c>
      <c r="C54" s="19" t="s">
        <v>56</v>
      </c>
      <c r="D54" s="43" t="str">
        <f>D51</f>
        <v>FC BONOS</v>
      </c>
      <c r="E54" s="9" t="s">
        <v>355</v>
      </c>
      <c r="F54" s="8" t="str">
        <f>F52</f>
        <v>トラストユナイテッドFC</v>
      </c>
      <c r="G54" s="44" t="s">
        <v>75</v>
      </c>
      <c r="H54" s="42" t="s">
        <v>371</v>
      </c>
      <c r="I54" s="9" t="s">
        <v>360</v>
      </c>
      <c r="J54" s="8" t="s">
        <v>372</v>
      </c>
      <c r="K54" s="44" t="s">
        <v>75</v>
      </c>
    </row>
    <row r="55" spans="1:11" ht="24" customHeight="1" x14ac:dyDescent="0.15">
      <c r="A55" s="10">
        <v>7</v>
      </c>
      <c r="B55" s="7">
        <v>0.54166666666666663</v>
      </c>
      <c r="C55" s="67" t="s">
        <v>155</v>
      </c>
      <c r="D55" s="43" t="s">
        <v>362</v>
      </c>
      <c r="E55" s="9" t="s">
        <v>59</v>
      </c>
      <c r="F55" s="8" t="s">
        <v>363</v>
      </c>
      <c r="G55" s="44" t="s">
        <v>156</v>
      </c>
      <c r="H55" s="43" t="s">
        <v>368</v>
      </c>
      <c r="I55" s="9" t="s">
        <v>59</v>
      </c>
      <c r="J55" s="164" t="s">
        <v>369</v>
      </c>
      <c r="K55" s="44" t="s">
        <v>156</v>
      </c>
    </row>
    <row r="56" spans="1:11" ht="24" customHeight="1" x14ac:dyDescent="0.15">
      <c r="A56" s="10">
        <v>8</v>
      </c>
      <c r="B56" s="7">
        <v>0.5625</v>
      </c>
      <c r="C56" s="19" t="s">
        <v>57</v>
      </c>
      <c r="D56" s="191" t="s">
        <v>361</v>
      </c>
      <c r="E56" s="9" t="s">
        <v>331</v>
      </c>
      <c r="F56" s="8" t="s">
        <v>364</v>
      </c>
      <c r="G56" s="44" t="s">
        <v>75</v>
      </c>
      <c r="H56" s="192" t="s">
        <v>367</v>
      </c>
      <c r="I56" s="9" t="s">
        <v>303</v>
      </c>
      <c r="J56" s="42" t="s">
        <v>371</v>
      </c>
      <c r="K56" s="44" t="s">
        <v>75</v>
      </c>
    </row>
    <row r="57" spans="1:11" ht="24" customHeight="1" x14ac:dyDescent="0.15">
      <c r="A57" s="10">
        <v>9</v>
      </c>
      <c r="B57" s="7">
        <v>0.58333333333333337</v>
      </c>
      <c r="C57" s="67" t="s">
        <v>155</v>
      </c>
      <c r="D57" s="43" t="s">
        <v>365</v>
      </c>
      <c r="E57" s="9" t="s">
        <v>59</v>
      </c>
      <c r="F57" s="8" t="s">
        <v>366</v>
      </c>
      <c r="G57" s="44" t="s">
        <v>156</v>
      </c>
      <c r="H57" s="42" t="s">
        <v>373</v>
      </c>
      <c r="I57" s="9" t="s">
        <v>59</v>
      </c>
      <c r="J57" s="8" t="s">
        <v>374</v>
      </c>
      <c r="K57" s="44" t="s">
        <v>156</v>
      </c>
    </row>
    <row r="58" spans="1:11" ht="24" customHeight="1" thickBot="1" x14ac:dyDescent="0.2">
      <c r="A58" s="12">
        <v>10</v>
      </c>
      <c r="B58" s="13">
        <v>0.60416666666666663</v>
      </c>
      <c r="C58" s="20" t="s">
        <v>58</v>
      </c>
      <c r="D58" s="191" t="s">
        <v>361</v>
      </c>
      <c r="E58" s="16" t="s">
        <v>356</v>
      </c>
      <c r="F58" s="14" t="s">
        <v>367</v>
      </c>
      <c r="G58" s="45" t="s">
        <v>75</v>
      </c>
      <c r="H58" s="53" t="s">
        <v>364</v>
      </c>
      <c r="I58" s="16" t="s">
        <v>340</v>
      </c>
      <c r="J58" s="14" t="s">
        <v>371</v>
      </c>
      <c r="K58" s="45" t="s">
        <v>75</v>
      </c>
    </row>
    <row r="59" spans="1:11" ht="24" customHeight="1" thickBot="1" x14ac:dyDescent="0.2">
      <c r="A59" s="38"/>
      <c r="B59" s="39">
        <v>0.625</v>
      </c>
      <c r="C59" s="63" t="s">
        <v>154</v>
      </c>
      <c r="D59" s="63"/>
      <c r="E59" s="40"/>
      <c r="F59" s="40"/>
      <c r="G59" s="40"/>
      <c r="H59" s="40"/>
      <c r="I59" s="40"/>
      <c r="J59" s="40"/>
      <c r="K59" s="41"/>
    </row>
    <row r="60" spans="1:11" x14ac:dyDescent="0.15">
      <c r="C60" s="1"/>
    </row>
  </sheetData>
  <phoneticPr fontId="1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workbookViewId="0">
      <selection activeCell="M37" sqref="M37"/>
    </sheetView>
  </sheetViews>
  <sheetFormatPr defaultRowHeight="13.5" x14ac:dyDescent="0.15"/>
  <cols>
    <col min="1" max="1" width="15.625" customWidth="1"/>
    <col min="2" max="2" width="4.625" customWidth="1"/>
  </cols>
  <sheetData>
    <row r="1" spans="1:6" ht="14.25" x14ac:dyDescent="0.15">
      <c r="A1" s="60" t="s">
        <v>0</v>
      </c>
      <c r="D1" t="s">
        <v>157</v>
      </c>
      <c r="F1" t="s">
        <v>187</v>
      </c>
    </row>
    <row r="2" spans="1:6" x14ac:dyDescent="0.15">
      <c r="F2" t="s">
        <v>201</v>
      </c>
    </row>
    <row r="3" spans="1:6" ht="14.25" thickBot="1" x14ac:dyDescent="0.2">
      <c r="A3" s="194" t="str">
        <f>組合せ!D4</f>
        <v>ＦＣトリプレッタ渋谷Ｊｒ A</v>
      </c>
      <c r="B3" s="193" t="s">
        <v>171</v>
      </c>
      <c r="C3" s="165">
        <v>2</v>
      </c>
    </row>
    <row r="4" spans="1:6" ht="15" thickTop="1" thickBot="1" x14ac:dyDescent="0.2">
      <c r="A4" s="194"/>
      <c r="B4" s="193"/>
      <c r="C4" s="197" t="s">
        <v>188</v>
      </c>
      <c r="D4" s="176" t="s">
        <v>349</v>
      </c>
    </row>
    <row r="5" spans="1:6" ht="14.25" thickTop="1" x14ac:dyDescent="0.15">
      <c r="A5" s="193" t="str">
        <f>時程表!F20</f>
        <v>五本木FC A</v>
      </c>
      <c r="B5" s="193" t="s">
        <v>172</v>
      </c>
      <c r="C5" s="203"/>
      <c r="D5" s="177" t="s">
        <v>348</v>
      </c>
      <c r="E5" s="166"/>
    </row>
    <row r="6" spans="1:6" ht="14.25" thickBot="1" x14ac:dyDescent="0.2">
      <c r="A6" s="193"/>
      <c r="B6" s="193"/>
      <c r="C6">
        <v>2</v>
      </c>
      <c r="D6" s="195" t="s">
        <v>344</v>
      </c>
      <c r="E6" s="167">
        <v>3</v>
      </c>
    </row>
    <row r="7" spans="1:6" ht="15" thickTop="1" thickBot="1" x14ac:dyDescent="0.2">
      <c r="A7" s="193" t="str">
        <f>組合せ!D14</f>
        <v>戸山SC</v>
      </c>
      <c r="B7" s="193" t="s">
        <v>175</v>
      </c>
      <c r="C7">
        <v>4</v>
      </c>
      <c r="D7" s="196"/>
      <c r="E7" s="173"/>
      <c r="F7" s="166"/>
    </row>
    <row r="8" spans="1:6" ht="15" thickTop="1" thickBot="1" x14ac:dyDescent="0.2">
      <c r="A8" s="193"/>
      <c r="B8" s="193"/>
      <c r="C8" s="204" t="s">
        <v>190</v>
      </c>
      <c r="D8" s="182"/>
      <c r="E8" s="174"/>
      <c r="F8" s="166"/>
    </row>
    <row r="9" spans="1:6" ht="14.25" thickTop="1" x14ac:dyDescent="0.15">
      <c r="A9" s="193" t="str">
        <f>組合せ!D48</f>
        <v>大岡山FC</v>
      </c>
      <c r="B9" s="193" t="s">
        <v>186</v>
      </c>
      <c r="C9" s="203"/>
      <c r="D9" s="185">
        <v>3</v>
      </c>
      <c r="E9" s="174"/>
      <c r="F9" s="166"/>
    </row>
    <row r="10" spans="1:6" ht="14.25" thickBot="1" x14ac:dyDescent="0.2">
      <c r="A10" s="193"/>
      <c r="B10" s="193"/>
      <c r="C10">
        <v>2</v>
      </c>
      <c r="E10" s="197" t="s">
        <v>351</v>
      </c>
      <c r="F10" s="167">
        <v>1</v>
      </c>
    </row>
    <row r="11" spans="1:6" ht="15" thickTop="1" thickBot="1" x14ac:dyDescent="0.2">
      <c r="A11" s="193" t="str">
        <f>組合せ!D17</f>
        <v>FC BONOS</v>
      </c>
      <c r="B11" s="193" t="s">
        <v>174</v>
      </c>
      <c r="C11" s="165">
        <v>1</v>
      </c>
      <c r="E11" s="197"/>
      <c r="F11" s="187"/>
    </row>
    <row r="12" spans="1:6" ht="15" thickTop="1" thickBot="1" x14ac:dyDescent="0.2">
      <c r="A12" s="193"/>
      <c r="B12" s="193"/>
      <c r="C12" s="197" t="s">
        <v>192</v>
      </c>
      <c r="D12" s="186">
        <v>5</v>
      </c>
      <c r="E12" s="174"/>
      <c r="F12" s="188"/>
    </row>
    <row r="13" spans="1:6" ht="14.25" thickTop="1" x14ac:dyDescent="0.15">
      <c r="A13" s="193" t="str">
        <f>組合せ!D38</f>
        <v>月光原SC</v>
      </c>
      <c r="B13" s="193" t="s">
        <v>185</v>
      </c>
      <c r="C13" s="203"/>
      <c r="D13" s="198" t="s">
        <v>196</v>
      </c>
      <c r="E13" s="174"/>
      <c r="F13" s="188"/>
    </row>
    <row r="14" spans="1:6" ht="14.25" thickBot="1" x14ac:dyDescent="0.2">
      <c r="A14" s="193"/>
      <c r="B14" s="193"/>
      <c r="C14">
        <v>0</v>
      </c>
      <c r="D14" s="200"/>
      <c r="E14" s="175"/>
      <c r="F14" s="188"/>
    </row>
    <row r="15" spans="1:6" ht="14.25" thickTop="1" x14ac:dyDescent="0.15">
      <c r="A15" s="193" t="s">
        <v>297</v>
      </c>
      <c r="B15" s="193" t="s">
        <v>176</v>
      </c>
      <c r="C15">
        <v>1</v>
      </c>
      <c r="D15" s="197"/>
      <c r="E15" s="170">
        <v>1</v>
      </c>
      <c r="F15" s="180"/>
    </row>
    <row r="16" spans="1:6" ht="14.25" thickBot="1" x14ac:dyDescent="0.2">
      <c r="A16" s="193"/>
      <c r="B16" s="193"/>
      <c r="C16" s="205" t="s">
        <v>193</v>
      </c>
      <c r="D16" s="201"/>
      <c r="E16" s="169"/>
      <c r="F16" s="180"/>
    </row>
    <row r="17" spans="1:9" ht="15" thickTop="1" thickBot="1" x14ac:dyDescent="0.2">
      <c r="A17" s="194" t="str">
        <f>組合せ!D32</f>
        <v>トラストユナイテッドFC</v>
      </c>
      <c r="B17" s="193" t="s">
        <v>184</v>
      </c>
      <c r="C17" s="201"/>
      <c r="D17" s="168">
        <v>0</v>
      </c>
      <c r="F17" s="180"/>
    </row>
    <row r="18" spans="1:9" ht="15" thickTop="1" thickBot="1" x14ac:dyDescent="0.2">
      <c r="A18" s="194"/>
      <c r="B18" s="193"/>
      <c r="C18">
        <v>2</v>
      </c>
      <c r="F18" s="197" t="s">
        <v>346</v>
      </c>
      <c r="G18" s="169"/>
      <c r="H18" s="193" t="s">
        <v>375</v>
      </c>
      <c r="I18" s="193" t="s">
        <v>377</v>
      </c>
    </row>
    <row r="19" spans="1:9" ht="15" thickTop="1" thickBot="1" x14ac:dyDescent="0.2">
      <c r="A19" s="193" t="str">
        <f>組合せ!D33</f>
        <v>ヴィトーリア目黒FC</v>
      </c>
      <c r="B19" s="193" t="s">
        <v>177</v>
      </c>
      <c r="C19">
        <v>5</v>
      </c>
      <c r="F19" s="197"/>
      <c r="G19" s="168"/>
      <c r="H19" s="193"/>
      <c r="I19" s="193"/>
    </row>
    <row r="20" spans="1:9" ht="15" thickTop="1" thickBot="1" x14ac:dyDescent="0.2">
      <c r="A20" s="193"/>
      <c r="B20" s="193"/>
      <c r="C20" s="204" t="s">
        <v>194</v>
      </c>
      <c r="D20" s="167">
        <v>5</v>
      </c>
      <c r="F20" s="174"/>
      <c r="G20" s="166"/>
    </row>
    <row r="21" spans="1:9" ht="14.25" thickTop="1" x14ac:dyDescent="0.15">
      <c r="A21" s="193" t="s">
        <v>298</v>
      </c>
      <c r="B21" s="193" t="s">
        <v>183</v>
      </c>
      <c r="C21" s="203"/>
      <c r="D21" s="173" t="s">
        <v>197</v>
      </c>
      <c r="E21" s="169"/>
      <c r="F21" s="174"/>
      <c r="G21" s="166"/>
      <c r="H21" s="193" t="s">
        <v>378</v>
      </c>
      <c r="I21" s="194" t="s">
        <v>379</v>
      </c>
    </row>
    <row r="22" spans="1:9" ht="14.25" thickBot="1" x14ac:dyDescent="0.2">
      <c r="A22" s="193"/>
      <c r="B22" s="193"/>
      <c r="C22">
        <v>3</v>
      </c>
      <c r="D22" s="174"/>
      <c r="E22" s="171">
        <v>2</v>
      </c>
      <c r="F22" s="174"/>
      <c r="G22" s="166"/>
      <c r="H22" s="193"/>
      <c r="I22" s="194"/>
    </row>
    <row r="23" spans="1:9" ht="15" thickTop="1" thickBot="1" x14ac:dyDescent="0.2">
      <c r="A23" s="193" t="str">
        <f>組合せ!D42</f>
        <v>鷹の子SC</v>
      </c>
      <c r="B23" s="193" t="s">
        <v>178</v>
      </c>
      <c r="C23">
        <v>3</v>
      </c>
      <c r="D23" s="174"/>
      <c r="E23" s="178"/>
      <c r="F23" s="174"/>
      <c r="G23" s="166"/>
    </row>
    <row r="24" spans="1:9" ht="15" thickTop="1" thickBot="1" x14ac:dyDescent="0.2">
      <c r="A24" s="193"/>
      <c r="B24" s="193"/>
      <c r="C24" s="198" t="s">
        <v>195</v>
      </c>
      <c r="D24" s="176" t="s">
        <v>347</v>
      </c>
      <c r="E24" s="179"/>
      <c r="F24" s="174"/>
      <c r="G24" s="166"/>
    </row>
    <row r="25" spans="1:9" ht="14.25" thickTop="1" x14ac:dyDescent="0.15">
      <c r="A25" s="193" t="str">
        <f>組合せ!D19</f>
        <v>SCシクス</v>
      </c>
      <c r="B25" s="193" t="s">
        <v>182</v>
      </c>
      <c r="C25" s="199"/>
      <c r="D25" s="184" t="s">
        <v>350</v>
      </c>
      <c r="E25" s="180"/>
      <c r="F25" s="174"/>
      <c r="G25" s="166"/>
    </row>
    <row r="26" spans="1:9" ht="14.25" thickBot="1" x14ac:dyDescent="0.2">
      <c r="A26" s="193"/>
      <c r="B26" s="193"/>
      <c r="C26">
        <v>3</v>
      </c>
      <c r="E26" s="197" t="s">
        <v>345</v>
      </c>
      <c r="F26" s="181"/>
      <c r="G26" s="166"/>
    </row>
    <row r="27" spans="1:9" ht="14.25" thickTop="1" x14ac:dyDescent="0.15">
      <c r="A27" s="194" t="str">
        <f>組合せ!D46</f>
        <v>FCトリプレッタ渋谷Jr B</v>
      </c>
      <c r="B27" s="193" t="s">
        <v>179</v>
      </c>
      <c r="C27">
        <v>3</v>
      </c>
      <c r="E27" s="197"/>
      <c r="F27" s="168">
        <v>7</v>
      </c>
    </row>
    <row r="28" spans="1:9" ht="14.25" thickBot="1" x14ac:dyDescent="0.2">
      <c r="A28" s="194"/>
      <c r="B28" s="193"/>
      <c r="C28" s="206" t="s">
        <v>191</v>
      </c>
      <c r="D28" s="171">
        <v>2</v>
      </c>
      <c r="E28" s="174"/>
      <c r="F28" s="166"/>
    </row>
    <row r="29" spans="1:9" ht="15" thickTop="1" thickBot="1" x14ac:dyDescent="0.2">
      <c r="A29" s="193" t="str">
        <f>組合せ!D13</f>
        <v>FC OCHISAN</v>
      </c>
      <c r="B29" s="193" t="s">
        <v>173</v>
      </c>
      <c r="C29" s="207"/>
      <c r="D29" s="202" t="s">
        <v>198</v>
      </c>
      <c r="E29" s="174"/>
      <c r="F29" s="166"/>
    </row>
    <row r="30" spans="1:9" ht="15" thickTop="1" thickBot="1" x14ac:dyDescent="0.2">
      <c r="A30" s="193"/>
      <c r="B30" s="193"/>
      <c r="C30" s="172">
        <v>4</v>
      </c>
      <c r="D30" s="202"/>
      <c r="E30" s="175"/>
      <c r="F30" s="166"/>
    </row>
    <row r="31" spans="1:9" ht="15" thickTop="1" thickBot="1" x14ac:dyDescent="0.2">
      <c r="A31" s="193" t="s">
        <v>376</v>
      </c>
      <c r="B31" s="193" t="s">
        <v>180</v>
      </c>
      <c r="C31" s="183">
        <v>2</v>
      </c>
      <c r="D31" s="197"/>
      <c r="E31" s="168">
        <v>5</v>
      </c>
    </row>
    <row r="32" spans="1:9" ht="15" thickTop="1" thickBot="1" x14ac:dyDescent="0.2">
      <c r="A32" s="193"/>
      <c r="B32" s="193"/>
      <c r="C32" s="198" t="s">
        <v>189</v>
      </c>
      <c r="D32" s="201"/>
      <c r="E32" s="166"/>
    </row>
    <row r="33" spans="1:10" ht="14.25" thickTop="1" x14ac:dyDescent="0.15">
      <c r="A33" s="193" t="str">
        <f>組合せ!D7</f>
        <v>渋谷東部JFC</v>
      </c>
      <c r="B33" s="193" t="s">
        <v>181</v>
      </c>
      <c r="C33" s="199"/>
      <c r="D33" s="170">
        <v>4</v>
      </c>
      <c r="F33" t="s">
        <v>200</v>
      </c>
    </row>
    <row r="34" spans="1:10" ht="14.25" thickBot="1" x14ac:dyDescent="0.2">
      <c r="A34" s="193"/>
      <c r="B34" s="193"/>
      <c r="C34" s="183">
        <v>1</v>
      </c>
      <c r="E34" s="193" t="str">
        <f>A11</f>
        <v>FC BONOS</v>
      </c>
      <c r="F34">
        <v>4</v>
      </c>
    </row>
    <row r="35" spans="1:10" ht="15" thickTop="1" thickBot="1" x14ac:dyDescent="0.2">
      <c r="E35" s="193"/>
      <c r="F35" s="204" t="s">
        <v>199</v>
      </c>
      <c r="G35" s="167"/>
      <c r="H35" s="193" t="s">
        <v>380</v>
      </c>
      <c r="I35" s="193" t="s">
        <v>364</v>
      </c>
      <c r="J35" s="193"/>
    </row>
    <row r="36" spans="1:10" ht="14.25" thickTop="1" x14ac:dyDescent="0.15">
      <c r="E36" s="193" t="str">
        <f>A23</f>
        <v>鷹の子SC</v>
      </c>
      <c r="F36" s="203"/>
      <c r="H36" s="193"/>
      <c r="I36" s="193"/>
      <c r="J36" s="193"/>
    </row>
    <row r="37" spans="1:10" x14ac:dyDescent="0.15">
      <c r="E37" s="193"/>
      <c r="F37">
        <v>2</v>
      </c>
      <c r="H37" s="193" t="s">
        <v>381</v>
      </c>
      <c r="I37" s="193" t="s">
        <v>382</v>
      </c>
      <c r="J37" s="193"/>
    </row>
    <row r="38" spans="1:10" x14ac:dyDescent="0.15">
      <c r="H38" s="193"/>
      <c r="I38" s="193"/>
      <c r="J38" s="193"/>
    </row>
  </sheetData>
  <mergeCells count="57">
    <mergeCell ref="F35:F36"/>
    <mergeCell ref="E34:E35"/>
    <mergeCell ref="E36:E37"/>
    <mergeCell ref="C4:C5"/>
    <mergeCell ref="C8:C9"/>
    <mergeCell ref="C12:C13"/>
    <mergeCell ref="C16:C17"/>
    <mergeCell ref="C20:C21"/>
    <mergeCell ref="C32:C33"/>
    <mergeCell ref="B33:B34"/>
    <mergeCell ref="D13:D16"/>
    <mergeCell ref="D29:D32"/>
    <mergeCell ref="B27:B28"/>
    <mergeCell ref="B29:B30"/>
    <mergeCell ref="B31:B32"/>
    <mergeCell ref="C24:C25"/>
    <mergeCell ref="C28:C29"/>
    <mergeCell ref="B25:B26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33:A34"/>
    <mergeCell ref="A23:A24"/>
    <mergeCell ref="A25:A26"/>
    <mergeCell ref="A27:A28"/>
    <mergeCell ref="A29:A30"/>
    <mergeCell ref="A31:A32"/>
    <mergeCell ref="D6:D7"/>
    <mergeCell ref="E26:E27"/>
    <mergeCell ref="F18:F19"/>
    <mergeCell ref="E10:E11"/>
    <mergeCell ref="H18:H19"/>
    <mergeCell ref="H37:H38"/>
    <mergeCell ref="I37:J38"/>
    <mergeCell ref="I18:I19"/>
    <mergeCell ref="H21:H22"/>
    <mergeCell ref="I21:I22"/>
    <mergeCell ref="H35:H36"/>
    <mergeCell ref="I35:J36"/>
  </mergeCells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5"/>
  <sheetViews>
    <sheetView topLeftCell="A43" workbookViewId="0">
      <selection activeCell="AC9" sqref="AC9"/>
    </sheetView>
  </sheetViews>
  <sheetFormatPr defaultRowHeight="13.5" x14ac:dyDescent="0.15"/>
  <cols>
    <col min="1" max="3" width="4.375" customWidth="1"/>
    <col min="4" max="4" width="28.625" customWidth="1"/>
    <col min="5" max="27" width="4.375" customWidth="1"/>
  </cols>
  <sheetData>
    <row r="1" spans="1:27" ht="23.45" customHeight="1" x14ac:dyDescent="0.15">
      <c r="C1" s="57" t="s">
        <v>232</v>
      </c>
      <c r="H1" t="s">
        <v>233</v>
      </c>
    </row>
    <row r="2" spans="1:27" ht="23.45" customHeight="1" thickBot="1" x14ac:dyDescent="0.2"/>
    <row r="3" spans="1:27" ht="23.45" customHeight="1" thickBot="1" x14ac:dyDescent="0.2">
      <c r="B3" s="223" t="s">
        <v>158</v>
      </c>
      <c r="C3" s="224"/>
      <c r="D3" s="224"/>
      <c r="E3" s="226" t="s">
        <v>286</v>
      </c>
      <c r="F3" s="227"/>
      <c r="G3" s="228"/>
      <c r="H3" s="226" t="s">
        <v>210</v>
      </c>
      <c r="I3" s="227"/>
      <c r="J3" s="228"/>
      <c r="K3" s="226" t="s">
        <v>213</v>
      </c>
      <c r="L3" s="227"/>
      <c r="M3" s="228"/>
      <c r="N3" s="226" t="s">
        <v>211</v>
      </c>
      <c r="O3" s="227"/>
      <c r="P3" s="228"/>
      <c r="Q3" s="32" t="s">
        <v>159</v>
      </c>
      <c r="R3" s="32" t="s">
        <v>160</v>
      </c>
      <c r="S3" s="32" t="s">
        <v>161</v>
      </c>
      <c r="T3" s="32" t="s">
        <v>162</v>
      </c>
      <c r="U3" s="32" t="s">
        <v>163</v>
      </c>
      <c r="V3" s="32" t="s">
        <v>164</v>
      </c>
      <c r="W3" s="97" t="s">
        <v>165</v>
      </c>
      <c r="X3" s="98" t="s">
        <v>166</v>
      </c>
    </row>
    <row r="4" spans="1:27" ht="23.45" customHeight="1" x14ac:dyDescent="0.15">
      <c r="A4" t="s">
        <v>167</v>
      </c>
      <c r="B4" s="77" t="s">
        <v>168</v>
      </c>
      <c r="C4" s="85">
        <v>1</v>
      </c>
      <c r="D4" s="155" t="s">
        <v>255</v>
      </c>
      <c r="E4" s="208"/>
      <c r="F4" s="209"/>
      <c r="G4" s="210"/>
      <c r="H4" s="78">
        <v>5</v>
      </c>
      <c r="I4" s="78" t="s">
        <v>320</v>
      </c>
      <c r="J4" s="78">
        <v>1</v>
      </c>
      <c r="K4" s="79">
        <v>12</v>
      </c>
      <c r="L4" s="78" t="s">
        <v>320</v>
      </c>
      <c r="M4" s="80">
        <v>0</v>
      </c>
      <c r="N4" s="78">
        <v>4</v>
      </c>
      <c r="O4" s="78" t="s">
        <v>320</v>
      </c>
      <c r="P4" s="80">
        <v>1</v>
      </c>
      <c r="Q4" s="66">
        <v>3</v>
      </c>
      <c r="R4" s="66">
        <v>0</v>
      </c>
      <c r="S4" s="66">
        <v>0</v>
      </c>
      <c r="T4" s="66">
        <v>12</v>
      </c>
      <c r="U4" s="66">
        <v>21</v>
      </c>
      <c r="V4" s="66">
        <v>2</v>
      </c>
      <c r="W4" s="66">
        <v>19</v>
      </c>
      <c r="X4" s="156">
        <v>1</v>
      </c>
    </row>
    <row r="5" spans="1:27" ht="23.45" customHeight="1" x14ac:dyDescent="0.15">
      <c r="B5" s="68" t="s">
        <v>168</v>
      </c>
      <c r="C5" s="86">
        <v>2</v>
      </c>
      <c r="D5" s="92" t="s">
        <v>202</v>
      </c>
      <c r="E5" s="70">
        <v>1</v>
      </c>
      <c r="F5" s="55" t="s">
        <v>321</v>
      </c>
      <c r="G5" s="71">
        <v>5</v>
      </c>
      <c r="H5" s="211"/>
      <c r="I5" s="212"/>
      <c r="J5" s="213"/>
      <c r="K5" s="70">
        <v>0</v>
      </c>
      <c r="L5" s="55" t="s">
        <v>321</v>
      </c>
      <c r="M5" s="71">
        <v>3</v>
      </c>
      <c r="N5" s="55">
        <v>0</v>
      </c>
      <c r="O5" s="55" t="s">
        <v>321</v>
      </c>
      <c r="P5" s="55">
        <v>3</v>
      </c>
      <c r="Q5" s="6">
        <v>0</v>
      </c>
      <c r="R5" s="6">
        <v>0</v>
      </c>
      <c r="S5" s="6">
        <v>3</v>
      </c>
      <c r="T5" s="6">
        <v>0</v>
      </c>
      <c r="U5" s="6">
        <v>1</v>
      </c>
      <c r="V5" s="6">
        <v>11</v>
      </c>
      <c r="W5" s="6">
        <v>-10</v>
      </c>
      <c r="X5" s="11">
        <v>4</v>
      </c>
    </row>
    <row r="6" spans="1:27" ht="23.45" customHeight="1" x14ac:dyDescent="0.15">
      <c r="B6" s="81" t="s">
        <v>168</v>
      </c>
      <c r="C6" s="87">
        <v>3</v>
      </c>
      <c r="D6" s="93" t="s">
        <v>203</v>
      </c>
      <c r="E6" s="82">
        <v>0</v>
      </c>
      <c r="F6" s="83" t="s">
        <v>321</v>
      </c>
      <c r="G6" s="84">
        <v>12</v>
      </c>
      <c r="H6" s="83">
        <v>3</v>
      </c>
      <c r="I6" s="83" t="s">
        <v>320</v>
      </c>
      <c r="J6" s="83">
        <v>0</v>
      </c>
      <c r="K6" s="214"/>
      <c r="L6" s="215"/>
      <c r="M6" s="216"/>
      <c r="N6" s="83">
        <v>2</v>
      </c>
      <c r="O6" s="83" t="s">
        <v>321</v>
      </c>
      <c r="P6" s="84">
        <v>3</v>
      </c>
      <c r="Q6" s="6">
        <v>1</v>
      </c>
      <c r="R6" s="6">
        <v>0</v>
      </c>
      <c r="S6" s="6">
        <v>2</v>
      </c>
      <c r="T6" s="6">
        <v>3</v>
      </c>
      <c r="U6" s="6">
        <v>5</v>
      </c>
      <c r="V6" s="6">
        <v>15</v>
      </c>
      <c r="W6" s="6">
        <v>-10</v>
      </c>
      <c r="X6" s="11">
        <v>3</v>
      </c>
    </row>
    <row r="7" spans="1:27" ht="23.45" customHeight="1" thickBot="1" x14ac:dyDescent="0.2">
      <c r="B7" s="38" t="s">
        <v>168</v>
      </c>
      <c r="C7" s="88">
        <v>4</v>
      </c>
      <c r="D7" s="151" t="s">
        <v>204</v>
      </c>
      <c r="E7" s="74">
        <v>1</v>
      </c>
      <c r="F7" s="69" t="s">
        <v>321</v>
      </c>
      <c r="G7" s="75">
        <v>4</v>
      </c>
      <c r="H7" s="69">
        <v>3</v>
      </c>
      <c r="I7" s="69" t="s">
        <v>320</v>
      </c>
      <c r="J7" s="69">
        <v>0</v>
      </c>
      <c r="K7" s="74">
        <v>3</v>
      </c>
      <c r="L7" s="69" t="s">
        <v>320</v>
      </c>
      <c r="M7" s="75">
        <v>2</v>
      </c>
      <c r="N7" s="217"/>
      <c r="O7" s="218"/>
      <c r="P7" s="219"/>
      <c r="Q7" s="15">
        <v>2</v>
      </c>
      <c r="R7" s="15">
        <v>0</v>
      </c>
      <c r="S7" s="15">
        <v>1</v>
      </c>
      <c r="T7" s="15">
        <v>6</v>
      </c>
      <c r="U7" s="15">
        <v>7</v>
      </c>
      <c r="V7" s="15">
        <v>6</v>
      </c>
      <c r="W7" s="15">
        <v>1</v>
      </c>
      <c r="X7" s="157">
        <v>2</v>
      </c>
    </row>
    <row r="8" spans="1:27" ht="23.45" customHeight="1" thickBot="1" x14ac:dyDescent="0.2"/>
    <row r="9" spans="1:27" ht="23.45" customHeight="1" thickBot="1" x14ac:dyDescent="0.2">
      <c r="B9" s="223" t="s">
        <v>169</v>
      </c>
      <c r="C9" s="224"/>
      <c r="D9" s="225"/>
      <c r="E9" s="226" t="s">
        <v>212</v>
      </c>
      <c r="F9" s="227"/>
      <c r="G9" s="228"/>
      <c r="H9" s="226" t="s">
        <v>206</v>
      </c>
      <c r="I9" s="227"/>
      <c r="J9" s="228"/>
      <c r="K9" s="226" t="s">
        <v>214</v>
      </c>
      <c r="L9" s="227"/>
      <c r="M9" s="228"/>
      <c r="N9" s="226" t="s">
        <v>215</v>
      </c>
      <c r="O9" s="227"/>
      <c r="P9" s="228"/>
      <c r="Q9" s="226" t="s">
        <v>216</v>
      </c>
      <c r="R9" s="227"/>
      <c r="S9" s="228"/>
      <c r="T9" s="32" t="s">
        <v>159</v>
      </c>
      <c r="U9" s="32" t="s">
        <v>160</v>
      </c>
      <c r="V9" s="32" t="s">
        <v>161</v>
      </c>
      <c r="W9" s="32" t="s">
        <v>162</v>
      </c>
      <c r="X9" s="32" t="s">
        <v>163</v>
      </c>
      <c r="Y9" s="32" t="s">
        <v>164</v>
      </c>
      <c r="Z9" s="97" t="s">
        <v>165</v>
      </c>
      <c r="AA9" s="98" t="s">
        <v>166</v>
      </c>
    </row>
    <row r="10" spans="1:27" ht="23.45" customHeight="1" x14ac:dyDescent="0.15">
      <c r="B10" s="99" t="s">
        <v>170</v>
      </c>
      <c r="C10" s="100">
        <v>5</v>
      </c>
      <c r="D10" s="95" t="s">
        <v>205</v>
      </c>
      <c r="E10" s="229"/>
      <c r="F10" s="230"/>
      <c r="G10" s="231"/>
      <c r="H10" s="111">
        <v>0</v>
      </c>
      <c r="I10" s="112" t="str">
        <f>IF(H10=J10,"△",IF(H10&gt;J10,"◎","●"))</f>
        <v>●</v>
      </c>
      <c r="J10" s="113">
        <v>8</v>
      </c>
      <c r="K10" s="111">
        <v>0</v>
      </c>
      <c r="L10" s="112" t="str">
        <f>IF(K10=M10,"△",IF(K10&gt;M10,"◎","●"))</f>
        <v>●</v>
      </c>
      <c r="M10" s="113">
        <v>4</v>
      </c>
      <c r="N10" s="111">
        <v>0</v>
      </c>
      <c r="O10" s="112" t="str">
        <f>IF(N10=P10,"△",IF(N10&gt;P10,"◎","●"))</f>
        <v>●</v>
      </c>
      <c r="P10" s="112">
        <v>10</v>
      </c>
      <c r="Q10" s="114">
        <v>0</v>
      </c>
      <c r="R10" s="115" t="str">
        <f>IF(Q10=S10,"△",IF(Q10&gt;S10,"◎","●"))</f>
        <v>●</v>
      </c>
      <c r="S10" s="116">
        <v>9</v>
      </c>
      <c r="T10" s="117">
        <v>0</v>
      </c>
      <c r="U10" s="118">
        <v>0</v>
      </c>
      <c r="V10" s="119">
        <v>4</v>
      </c>
      <c r="W10" s="117">
        <f>T10*3+U10</f>
        <v>0</v>
      </c>
      <c r="X10" s="118">
        <f>E10+H10+K10+N10+Q10</f>
        <v>0</v>
      </c>
      <c r="Y10" s="118">
        <f>G10+J10+M10+P10+S10</f>
        <v>31</v>
      </c>
      <c r="Z10" s="120">
        <f>X10-Y10</f>
        <v>-31</v>
      </c>
      <c r="AA10" s="121">
        <v>5</v>
      </c>
    </row>
    <row r="11" spans="1:27" ht="23.45" customHeight="1" x14ac:dyDescent="0.15">
      <c r="B11" s="101" t="s">
        <v>170</v>
      </c>
      <c r="C11" s="102">
        <v>6</v>
      </c>
      <c r="D11" s="92" t="s">
        <v>206</v>
      </c>
      <c r="E11" s="122">
        <f>J10</f>
        <v>8</v>
      </c>
      <c r="F11" s="123" t="str">
        <f>IF(E11=G11,"△",IF(E11&gt;G11,"◎","●"))</f>
        <v>◎</v>
      </c>
      <c r="G11" s="124">
        <f>H10</f>
        <v>0</v>
      </c>
      <c r="H11" s="232"/>
      <c r="I11" s="233"/>
      <c r="J11" s="234"/>
      <c r="K11" s="125">
        <v>1</v>
      </c>
      <c r="L11" s="123" t="str">
        <f>IF(K11=M11,"△",IF(K11&gt;M11,"◎","●"))</f>
        <v>●</v>
      </c>
      <c r="M11" s="124">
        <v>2</v>
      </c>
      <c r="N11" s="125">
        <v>2</v>
      </c>
      <c r="O11" s="123" t="str">
        <f>IF(N11=P11,"△",IF(N11&gt;P11,"◎","●"))</f>
        <v>●</v>
      </c>
      <c r="P11" s="123">
        <v>6</v>
      </c>
      <c r="Q11" s="125">
        <v>0</v>
      </c>
      <c r="R11" s="123" t="str">
        <f>IF(Q11=S11,"△",IF(Q11&gt;S11,"◎","●"))</f>
        <v>●</v>
      </c>
      <c r="S11" s="126">
        <v>4</v>
      </c>
      <c r="T11" s="127">
        <v>1</v>
      </c>
      <c r="U11" s="128">
        <v>0</v>
      </c>
      <c r="V11" s="129">
        <v>3</v>
      </c>
      <c r="W11" s="127">
        <f>T11*3+U11</f>
        <v>3</v>
      </c>
      <c r="X11" s="128">
        <f>E11+H11+K11+N11+Q11</f>
        <v>11</v>
      </c>
      <c r="Y11" s="128">
        <f>G11+J11+M11+P11+S11</f>
        <v>12</v>
      </c>
      <c r="Z11" s="130">
        <f>X11-Y11</f>
        <v>-1</v>
      </c>
      <c r="AA11" s="131">
        <v>4</v>
      </c>
    </row>
    <row r="12" spans="1:27" ht="23.45" customHeight="1" x14ac:dyDescent="0.15">
      <c r="B12" s="103" t="s">
        <v>170</v>
      </c>
      <c r="C12" s="104">
        <v>7</v>
      </c>
      <c r="D12" s="93" t="s">
        <v>207</v>
      </c>
      <c r="E12" s="122">
        <f>M10</f>
        <v>4</v>
      </c>
      <c r="F12" s="123" t="str">
        <f>IF(E12=G12,"△",IF(E12&gt;G12,"◎","●"))</f>
        <v>◎</v>
      </c>
      <c r="G12" s="124">
        <f>K10</f>
        <v>0</v>
      </c>
      <c r="H12" s="125">
        <f>M11</f>
        <v>2</v>
      </c>
      <c r="I12" s="123" t="str">
        <f>IF(H12=J12,"△",IF(H12&gt;J12,"◎","●"))</f>
        <v>◎</v>
      </c>
      <c r="J12" s="124">
        <f>K11</f>
        <v>1</v>
      </c>
      <c r="K12" s="232"/>
      <c r="L12" s="233"/>
      <c r="M12" s="234"/>
      <c r="N12" s="125">
        <v>2</v>
      </c>
      <c r="O12" s="123" t="str">
        <f>IF(N12=P12,"△",IF(N12&gt;P12,"◎","●"))</f>
        <v>●</v>
      </c>
      <c r="P12" s="123">
        <v>3</v>
      </c>
      <c r="Q12" s="125">
        <v>3</v>
      </c>
      <c r="R12" s="123" t="str">
        <f>IF(Q12=S12,"△",IF(Q12&gt;S12,"◎","●"))</f>
        <v>◎</v>
      </c>
      <c r="S12" s="126">
        <v>2</v>
      </c>
      <c r="T12" s="127">
        <v>3</v>
      </c>
      <c r="U12" s="128">
        <v>0</v>
      </c>
      <c r="V12" s="129">
        <v>1</v>
      </c>
      <c r="W12" s="127">
        <f>T12*3+U12</f>
        <v>9</v>
      </c>
      <c r="X12" s="128">
        <f>E12+H12+K12+N12+Q12</f>
        <v>11</v>
      </c>
      <c r="Y12" s="128">
        <f>G12+J12+M12+P12+S12</f>
        <v>6</v>
      </c>
      <c r="Z12" s="130">
        <f>X12-Y12</f>
        <v>5</v>
      </c>
      <c r="AA12" s="131">
        <v>3</v>
      </c>
    </row>
    <row r="13" spans="1:27" ht="23.45" customHeight="1" x14ac:dyDescent="0.15">
      <c r="B13" s="101" t="s">
        <v>170</v>
      </c>
      <c r="C13" s="102">
        <v>8</v>
      </c>
      <c r="D13" s="152" t="s">
        <v>208</v>
      </c>
      <c r="E13" s="132">
        <f>P10</f>
        <v>10</v>
      </c>
      <c r="F13" s="133" t="str">
        <f>IF(E13=G13,"△",IF(E13&gt;G13,"◎","●"))</f>
        <v>◎</v>
      </c>
      <c r="G13" s="134">
        <f>N10</f>
        <v>0</v>
      </c>
      <c r="H13" s="135">
        <f>P11</f>
        <v>6</v>
      </c>
      <c r="I13" s="133" t="str">
        <f>IF(H13=J13,"△",IF(H13&gt;J13,"◎","●"))</f>
        <v>◎</v>
      </c>
      <c r="J13" s="134">
        <f>N11</f>
        <v>2</v>
      </c>
      <c r="K13" s="135">
        <f>P12</f>
        <v>3</v>
      </c>
      <c r="L13" s="133" t="str">
        <f>IF(K13=M13,"△",IF(K13&gt;M13,"◎","●"))</f>
        <v>◎</v>
      </c>
      <c r="M13" s="134">
        <f>N12</f>
        <v>2</v>
      </c>
      <c r="N13" s="232"/>
      <c r="O13" s="233"/>
      <c r="P13" s="234"/>
      <c r="Q13" s="125">
        <v>1</v>
      </c>
      <c r="R13" s="112" t="str">
        <f>IF(Q13=S13,"△",IF(Q13&gt;S13,"◎","●"))</f>
        <v>●</v>
      </c>
      <c r="S13" s="126">
        <v>3</v>
      </c>
      <c r="T13" s="136">
        <v>3</v>
      </c>
      <c r="U13" s="137">
        <v>0</v>
      </c>
      <c r="V13" s="138">
        <v>1</v>
      </c>
      <c r="W13" s="136">
        <f>T13*3+U13</f>
        <v>9</v>
      </c>
      <c r="X13" s="137">
        <f>E13+H13+K13+N13+Q13</f>
        <v>20</v>
      </c>
      <c r="Y13" s="137">
        <f>G13+J13+M13+P13+S13</f>
        <v>7</v>
      </c>
      <c r="Z13" s="139">
        <f>X13-Y13</f>
        <v>13</v>
      </c>
      <c r="AA13" s="160">
        <v>2</v>
      </c>
    </row>
    <row r="14" spans="1:27" ht="23.45" customHeight="1" thickBot="1" x14ac:dyDescent="0.2">
      <c r="B14" s="105" t="s">
        <v>170</v>
      </c>
      <c r="C14" s="106">
        <v>9</v>
      </c>
      <c r="D14" s="153" t="s">
        <v>209</v>
      </c>
      <c r="E14" s="140">
        <f>S10</f>
        <v>9</v>
      </c>
      <c r="F14" s="141" t="str">
        <f>IF(E14=G14,"△",IF(E14&gt;G14,"◎","●"))</f>
        <v>◎</v>
      </c>
      <c r="G14" s="142">
        <f>Q10</f>
        <v>0</v>
      </c>
      <c r="H14" s="144">
        <f>S11</f>
        <v>4</v>
      </c>
      <c r="I14" s="149" t="str">
        <f>IF(H14=J14,"△",IF(H14&gt;J14,"◎","●"))</f>
        <v>◎</v>
      </c>
      <c r="J14" s="143">
        <f>Q11</f>
        <v>0</v>
      </c>
      <c r="K14" s="144">
        <f>S12</f>
        <v>2</v>
      </c>
      <c r="L14" s="148" t="str">
        <f>IF(K14=M14,"△",IF(K14&gt;M14,"◎","●"))</f>
        <v>●</v>
      </c>
      <c r="M14" s="143">
        <f>Q12</f>
        <v>3</v>
      </c>
      <c r="N14" s="144">
        <f>S13</f>
        <v>3</v>
      </c>
      <c r="O14" s="141" t="str">
        <f>IF(N14=P14,"△",IF(N14&gt;P14,"◎","●"))</f>
        <v>◎</v>
      </c>
      <c r="P14" s="143">
        <f>Q13</f>
        <v>1</v>
      </c>
      <c r="Q14" s="235"/>
      <c r="R14" s="236"/>
      <c r="S14" s="237"/>
      <c r="T14" s="145">
        <v>3</v>
      </c>
      <c r="U14" s="146">
        <v>0</v>
      </c>
      <c r="V14" s="147">
        <v>1</v>
      </c>
      <c r="W14" s="145">
        <f>T14*3+U14</f>
        <v>9</v>
      </c>
      <c r="X14" s="146">
        <f>E14+H14+K14+N14+Q14</f>
        <v>18</v>
      </c>
      <c r="Y14" s="146">
        <f>G14+J14+M14+P14+S14</f>
        <v>4</v>
      </c>
      <c r="Z14" s="147">
        <f>X14-Y14</f>
        <v>14</v>
      </c>
      <c r="AA14" s="161">
        <v>1</v>
      </c>
    </row>
    <row r="15" spans="1:27" ht="23.45" customHeight="1" thickBot="1" x14ac:dyDescent="0.2"/>
    <row r="16" spans="1:27" ht="23.45" customHeight="1" thickBot="1" x14ac:dyDescent="0.2">
      <c r="B16" s="223" t="s">
        <v>217</v>
      </c>
      <c r="C16" s="224"/>
      <c r="D16" s="225"/>
      <c r="E16" s="226" t="s">
        <v>264</v>
      </c>
      <c r="F16" s="227"/>
      <c r="G16" s="228"/>
      <c r="H16" s="226" t="s">
        <v>265</v>
      </c>
      <c r="I16" s="227"/>
      <c r="J16" s="228"/>
      <c r="K16" s="226" t="s">
        <v>266</v>
      </c>
      <c r="L16" s="227"/>
      <c r="M16" s="228"/>
      <c r="N16" s="226" t="s">
        <v>267</v>
      </c>
      <c r="O16" s="227"/>
      <c r="P16" s="228"/>
      <c r="Q16" s="226" t="s">
        <v>268</v>
      </c>
      <c r="R16" s="227"/>
      <c r="S16" s="228"/>
      <c r="T16" s="32" t="s">
        <v>159</v>
      </c>
      <c r="U16" s="32" t="s">
        <v>160</v>
      </c>
      <c r="V16" s="32" t="s">
        <v>161</v>
      </c>
      <c r="W16" s="32" t="s">
        <v>162</v>
      </c>
      <c r="X16" s="32" t="s">
        <v>163</v>
      </c>
      <c r="Y16" s="32" t="s">
        <v>164</v>
      </c>
      <c r="Z16" s="97" t="s">
        <v>165</v>
      </c>
      <c r="AA16" s="98" t="s">
        <v>166</v>
      </c>
    </row>
    <row r="17" spans="1:27" ht="23.45" customHeight="1" x14ac:dyDescent="0.15">
      <c r="B17" s="99" t="s">
        <v>229</v>
      </c>
      <c r="C17" s="100">
        <v>10</v>
      </c>
      <c r="D17" s="150" t="s">
        <v>234</v>
      </c>
      <c r="E17" s="229"/>
      <c r="F17" s="230"/>
      <c r="G17" s="231"/>
      <c r="H17" s="73">
        <v>12</v>
      </c>
      <c r="I17" s="73" t="str">
        <f>IF(H17=J17,"△",IF(H17&gt;J17,"◎","●"))</f>
        <v>◎</v>
      </c>
      <c r="J17" s="73">
        <v>0</v>
      </c>
      <c r="K17" s="72">
        <v>2</v>
      </c>
      <c r="L17" s="73" t="str">
        <f>IF(K17=M17,"△",IF(K17&gt;M17,"◎","●"))</f>
        <v>◎</v>
      </c>
      <c r="M17" s="94">
        <v>1</v>
      </c>
      <c r="N17" s="73">
        <v>6</v>
      </c>
      <c r="O17" s="73" t="str">
        <f>IF(N17=P17,"△",IF(N17&gt;P17,"◎","●"))</f>
        <v>◎</v>
      </c>
      <c r="P17" s="73">
        <v>1</v>
      </c>
      <c r="Q17" s="72">
        <v>10</v>
      </c>
      <c r="R17" s="73" t="str">
        <f>IF(Q17=S17,"△",IF(Q17&gt;S17,"◎","●"))</f>
        <v>◎</v>
      </c>
      <c r="S17" s="94">
        <v>0</v>
      </c>
      <c r="T17" s="27">
        <v>4</v>
      </c>
      <c r="U17" s="27">
        <v>0</v>
      </c>
      <c r="V17" s="27">
        <v>0</v>
      </c>
      <c r="W17" s="27">
        <f>T17*3+U17</f>
        <v>12</v>
      </c>
      <c r="X17" s="27">
        <f>E17+H17+K17+N17+Q17</f>
        <v>30</v>
      </c>
      <c r="Y17" s="27">
        <f>G17+J17+M17+P17+S17</f>
        <v>2</v>
      </c>
      <c r="Z17" s="27">
        <f>X17-Y17</f>
        <v>28</v>
      </c>
      <c r="AA17" s="159">
        <v>1</v>
      </c>
    </row>
    <row r="18" spans="1:27" ht="23.45" customHeight="1" x14ac:dyDescent="0.15">
      <c r="B18" s="101" t="s">
        <v>229</v>
      </c>
      <c r="C18" s="102">
        <v>11</v>
      </c>
      <c r="D18" s="92" t="s">
        <v>235</v>
      </c>
      <c r="E18" s="70">
        <f>J17</f>
        <v>0</v>
      </c>
      <c r="F18" s="55" t="str">
        <f>IF(E18=G18,"△",IF(E18&gt;G18,"◎","●"))</f>
        <v>●</v>
      </c>
      <c r="G18" s="76">
        <f>H17</f>
        <v>12</v>
      </c>
      <c r="H18" s="214"/>
      <c r="I18" s="215"/>
      <c r="J18" s="216"/>
      <c r="K18" s="70">
        <v>2</v>
      </c>
      <c r="L18" s="55" t="str">
        <f>IF(K18=M18,"△",IF(K18&gt;M18,"◎","●"))</f>
        <v>●</v>
      </c>
      <c r="M18" s="76">
        <v>9</v>
      </c>
      <c r="N18" s="55">
        <v>1</v>
      </c>
      <c r="O18" s="55" t="str">
        <f>IF(N18=P18,"△",IF(N18&gt;P18,"◎","●"))</f>
        <v>●</v>
      </c>
      <c r="P18" s="55">
        <v>9</v>
      </c>
      <c r="Q18" s="70">
        <v>2</v>
      </c>
      <c r="R18" s="55" t="str">
        <f>IF(Q18=S18,"△",IF(Q18&gt;S18,"◎","●"))</f>
        <v>●</v>
      </c>
      <c r="S18" s="76">
        <v>5</v>
      </c>
      <c r="T18" s="6">
        <v>0</v>
      </c>
      <c r="U18" s="6">
        <v>0</v>
      </c>
      <c r="V18" s="6">
        <v>4</v>
      </c>
      <c r="W18" s="6">
        <f>T18*3+U18</f>
        <v>0</v>
      </c>
      <c r="X18" s="6">
        <f>E18+H18+K18+N18+Q18</f>
        <v>5</v>
      </c>
      <c r="Y18" s="6">
        <f>G18+J18+M18+P18+S18</f>
        <v>35</v>
      </c>
      <c r="Z18" s="6">
        <f>X18-Y18</f>
        <v>-30</v>
      </c>
      <c r="AA18" s="11">
        <v>5</v>
      </c>
    </row>
    <row r="19" spans="1:27" ht="23.45" customHeight="1" x14ac:dyDescent="0.15">
      <c r="B19" s="103" t="s">
        <v>229</v>
      </c>
      <c r="C19" s="104">
        <v>12</v>
      </c>
      <c r="D19" s="154" t="s">
        <v>236</v>
      </c>
      <c r="E19" s="82">
        <f>M17</f>
        <v>1</v>
      </c>
      <c r="F19" s="83" t="str">
        <f>IF(E19=G19,"△",IF(E19&gt;G19,"◎","●"))</f>
        <v>●</v>
      </c>
      <c r="G19" s="84">
        <f>K17</f>
        <v>2</v>
      </c>
      <c r="H19" s="83">
        <f>M18</f>
        <v>9</v>
      </c>
      <c r="I19" s="83" t="str">
        <f>IF(H19=J19,"△",IF(H19&gt;J19,"◎","●"))</f>
        <v>◎</v>
      </c>
      <c r="J19" s="83">
        <f>K18</f>
        <v>2</v>
      </c>
      <c r="K19" s="214"/>
      <c r="L19" s="215"/>
      <c r="M19" s="216"/>
      <c r="N19" s="83">
        <v>4</v>
      </c>
      <c r="O19" s="83" t="str">
        <f>IF(N19=P19,"△",IF(N19&gt;P19,"◎","●"))</f>
        <v>◎</v>
      </c>
      <c r="P19" s="83">
        <v>3</v>
      </c>
      <c r="Q19" s="82">
        <v>11</v>
      </c>
      <c r="R19" s="83" t="str">
        <f>IF(Q19=S19,"△",IF(Q19&gt;S19,"◎","●"))</f>
        <v>◎</v>
      </c>
      <c r="S19" s="84">
        <v>3</v>
      </c>
      <c r="T19" s="6">
        <v>3</v>
      </c>
      <c r="U19" s="6">
        <v>0</v>
      </c>
      <c r="V19" s="6">
        <v>1</v>
      </c>
      <c r="W19" s="6">
        <f>T19*3+U19</f>
        <v>9</v>
      </c>
      <c r="X19" s="6">
        <f>E19+H19+K19+N19+Q19</f>
        <v>25</v>
      </c>
      <c r="Y19" s="6">
        <f>G19+J19+M19+P19+S19</f>
        <v>10</v>
      </c>
      <c r="Z19" s="6">
        <f>X19-Y19</f>
        <v>15</v>
      </c>
      <c r="AA19" s="158">
        <v>2</v>
      </c>
    </row>
    <row r="20" spans="1:27" ht="23.45" customHeight="1" x14ac:dyDescent="0.15">
      <c r="B20" s="101" t="s">
        <v>229</v>
      </c>
      <c r="C20" s="102">
        <v>13</v>
      </c>
      <c r="D20" s="92" t="s">
        <v>237</v>
      </c>
      <c r="E20" s="70">
        <f>P17</f>
        <v>1</v>
      </c>
      <c r="F20" s="55" t="str">
        <f>IF(E20=G20,"△",IF(E20&gt;G20,"◎","●"))</f>
        <v>●</v>
      </c>
      <c r="G20" s="76">
        <f>N17</f>
        <v>6</v>
      </c>
      <c r="H20" s="55">
        <f>P18</f>
        <v>9</v>
      </c>
      <c r="I20" s="55" t="str">
        <f>IF(H20=J20,"△",IF(H20&gt;J20,"◎","●"))</f>
        <v>◎</v>
      </c>
      <c r="J20" s="55">
        <f>N18</f>
        <v>1</v>
      </c>
      <c r="K20" s="70">
        <f>P19</f>
        <v>3</v>
      </c>
      <c r="L20" s="55" t="str">
        <f>IF(K20=M20,"△",IF(K20&gt;M20,"◎","●"))</f>
        <v>●</v>
      </c>
      <c r="M20" s="76">
        <f>N19</f>
        <v>4</v>
      </c>
      <c r="N20" s="214"/>
      <c r="O20" s="215"/>
      <c r="P20" s="216"/>
      <c r="Q20" s="70">
        <v>11</v>
      </c>
      <c r="R20" s="55" t="str">
        <f>IF(Q20=S20,"△",IF(Q20&gt;S20,"◎","●"))</f>
        <v>◎</v>
      </c>
      <c r="S20" s="76">
        <v>0</v>
      </c>
      <c r="T20" s="6">
        <v>2</v>
      </c>
      <c r="U20" s="6">
        <v>0</v>
      </c>
      <c r="V20" s="6">
        <v>2</v>
      </c>
      <c r="W20" s="6">
        <f>T20*3+U20</f>
        <v>6</v>
      </c>
      <c r="X20" s="6">
        <f>E20+H20+K20+N20+Q20</f>
        <v>24</v>
      </c>
      <c r="Y20" s="6">
        <f>G20+J20+M20+P20+S20</f>
        <v>11</v>
      </c>
      <c r="Z20" s="6">
        <f>X20-Y20</f>
        <v>13</v>
      </c>
      <c r="AA20" s="11">
        <v>3</v>
      </c>
    </row>
    <row r="21" spans="1:27" ht="23.45" customHeight="1" thickBot="1" x14ac:dyDescent="0.2">
      <c r="B21" s="105" t="s">
        <v>229</v>
      </c>
      <c r="C21" s="106">
        <v>14</v>
      </c>
      <c r="D21" s="96" t="s">
        <v>238</v>
      </c>
      <c r="E21" s="89">
        <f>S17</f>
        <v>0</v>
      </c>
      <c r="F21" s="90" t="str">
        <f>IF(E21=G21,"△",IF(E21&gt;G21,"◎","●"))</f>
        <v>●</v>
      </c>
      <c r="G21" s="91">
        <f>Q17</f>
        <v>10</v>
      </c>
      <c r="H21" s="90">
        <f>S18</f>
        <v>5</v>
      </c>
      <c r="I21" s="90" t="str">
        <f>IF(H21=J21,"△",IF(H21&gt;J21,"◎","●"))</f>
        <v>◎</v>
      </c>
      <c r="J21" s="90">
        <f>Q18</f>
        <v>2</v>
      </c>
      <c r="K21" s="89">
        <f>S19</f>
        <v>3</v>
      </c>
      <c r="L21" s="90" t="str">
        <f>IF(K21=M21,"△",IF(K21&gt;M21,"◎","●"))</f>
        <v>●</v>
      </c>
      <c r="M21" s="91">
        <f>Q19</f>
        <v>11</v>
      </c>
      <c r="N21" s="90">
        <f>S20</f>
        <v>0</v>
      </c>
      <c r="O21" s="90" t="str">
        <f>IF(N21=P21,"△",IF(N21&gt;P21,"◎","●"))</f>
        <v>●</v>
      </c>
      <c r="P21" s="90">
        <f>Q20</f>
        <v>11</v>
      </c>
      <c r="Q21" s="220"/>
      <c r="R21" s="221"/>
      <c r="S21" s="222"/>
      <c r="T21" s="15">
        <v>1</v>
      </c>
      <c r="U21" s="15">
        <v>0</v>
      </c>
      <c r="V21" s="15">
        <v>3</v>
      </c>
      <c r="W21" s="15">
        <f>T21*3+U21</f>
        <v>3</v>
      </c>
      <c r="X21" s="15">
        <f>E21+H21+K21+N21+Q21</f>
        <v>8</v>
      </c>
      <c r="Y21" s="15">
        <f>G21+J21+M21+P21+S21</f>
        <v>34</v>
      </c>
      <c r="Z21" s="15">
        <f>X21-Y21</f>
        <v>-26</v>
      </c>
      <c r="AA21" s="21">
        <v>4</v>
      </c>
    </row>
    <row r="22" spans="1:27" ht="23.45" customHeight="1" thickBot="1" x14ac:dyDescent="0.2"/>
    <row r="23" spans="1:27" ht="23.45" customHeight="1" thickBot="1" x14ac:dyDescent="0.2">
      <c r="B23" s="223" t="s">
        <v>218</v>
      </c>
      <c r="C23" s="224"/>
      <c r="D23" s="225"/>
      <c r="E23" s="226" t="s">
        <v>269</v>
      </c>
      <c r="F23" s="227"/>
      <c r="G23" s="228"/>
      <c r="H23" s="226" t="s">
        <v>270</v>
      </c>
      <c r="I23" s="227"/>
      <c r="J23" s="228"/>
      <c r="K23" s="226" t="s">
        <v>271</v>
      </c>
      <c r="L23" s="227"/>
      <c r="M23" s="228"/>
      <c r="N23" s="226" t="s">
        <v>272</v>
      </c>
      <c r="O23" s="227"/>
      <c r="P23" s="228"/>
      <c r="Q23" s="226" t="s">
        <v>273</v>
      </c>
      <c r="R23" s="227"/>
      <c r="S23" s="228"/>
      <c r="T23" s="32" t="s">
        <v>159</v>
      </c>
      <c r="U23" s="32" t="s">
        <v>160</v>
      </c>
      <c r="V23" s="32" t="s">
        <v>161</v>
      </c>
      <c r="W23" s="32" t="s">
        <v>162</v>
      </c>
      <c r="X23" s="32" t="s">
        <v>163</v>
      </c>
      <c r="Y23" s="32" t="s">
        <v>164</v>
      </c>
      <c r="Z23" s="97" t="s">
        <v>165</v>
      </c>
      <c r="AA23" s="98" t="s">
        <v>166</v>
      </c>
    </row>
    <row r="24" spans="1:27" ht="23.45" customHeight="1" x14ac:dyDescent="0.15">
      <c r="A24" t="s">
        <v>295</v>
      </c>
      <c r="B24" s="99" t="s">
        <v>230</v>
      </c>
      <c r="C24" s="100">
        <v>15</v>
      </c>
      <c r="D24" s="150" t="s">
        <v>239</v>
      </c>
      <c r="E24" s="229"/>
      <c r="F24" s="230"/>
      <c r="G24" s="231"/>
      <c r="H24" s="73">
        <v>4</v>
      </c>
      <c r="I24" s="73" t="s">
        <v>320</v>
      </c>
      <c r="J24" s="73">
        <v>0</v>
      </c>
      <c r="K24" s="72">
        <v>7</v>
      </c>
      <c r="L24" s="73" t="s">
        <v>320</v>
      </c>
      <c r="M24" s="94">
        <v>0</v>
      </c>
      <c r="N24" s="73">
        <v>5</v>
      </c>
      <c r="O24" s="73" t="s">
        <v>320</v>
      </c>
      <c r="P24" s="73">
        <v>2</v>
      </c>
      <c r="Q24" s="72">
        <v>1</v>
      </c>
      <c r="R24" s="73" t="s">
        <v>322</v>
      </c>
      <c r="S24" s="94">
        <v>1</v>
      </c>
      <c r="T24" s="27">
        <v>3</v>
      </c>
      <c r="U24" s="27">
        <v>1</v>
      </c>
      <c r="V24" s="27">
        <v>0</v>
      </c>
      <c r="W24" s="27">
        <v>13</v>
      </c>
      <c r="X24" s="27">
        <v>17</v>
      </c>
      <c r="Y24" s="27">
        <v>3</v>
      </c>
      <c r="Z24" s="27">
        <v>14</v>
      </c>
      <c r="AA24" s="159">
        <v>1</v>
      </c>
    </row>
    <row r="25" spans="1:27" ht="23.45" customHeight="1" x14ac:dyDescent="0.15">
      <c r="B25" s="101" t="s">
        <v>230</v>
      </c>
      <c r="C25" s="102">
        <v>16</v>
      </c>
      <c r="D25" s="92" t="s">
        <v>240</v>
      </c>
      <c r="E25" s="70">
        <v>0</v>
      </c>
      <c r="F25" s="55" t="s">
        <v>321</v>
      </c>
      <c r="G25" s="76">
        <v>4</v>
      </c>
      <c r="H25" s="214"/>
      <c r="I25" s="215"/>
      <c r="J25" s="216"/>
      <c r="K25" s="70">
        <v>4</v>
      </c>
      <c r="L25" s="55" t="s">
        <v>320</v>
      </c>
      <c r="M25" s="76">
        <v>1</v>
      </c>
      <c r="N25" s="55">
        <v>2</v>
      </c>
      <c r="O25" s="55" t="s">
        <v>321</v>
      </c>
      <c r="P25" s="55">
        <v>3</v>
      </c>
      <c r="Q25" s="70">
        <v>3</v>
      </c>
      <c r="R25" s="55" t="s">
        <v>320</v>
      </c>
      <c r="S25" s="76">
        <v>2</v>
      </c>
      <c r="T25" s="6">
        <v>2</v>
      </c>
      <c r="U25" s="6">
        <v>0</v>
      </c>
      <c r="V25" s="6">
        <v>2</v>
      </c>
      <c r="W25" s="6">
        <v>6</v>
      </c>
      <c r="X25" s="6">
        <v>9</v>
      </c>
      <c r="Y25" s="6">
        <v>10</v>
      </c>
      <c r="Z25" s="6">
        <v>-1</v>
      </c>
      <c r="AA25" s="11">
        <v>3</v>
      </c>
    </row>
    <row r="26" spans="1:27" ht="23.45" customHeight="1" x14ac:dyDescent="0.15">
      <c r="B26" s="103" t="s">
        <v>231</v>
      </c>
      <c r="C26" s="104">
        <v>17</v>
      </c>
      <c r="D26" s="93" t="s">
        <v>241</v>
      </c>
      <c r="E26" s="82">
        <v>0</v>
      </c>
      <c r="F26" s="83" t="s">
        <v>321</v>
      </c>
      <c r="G26" s="84">
        <v>7</v>
      </c>
      <c r="H26" s="83">
        <v>1</v>
      </c>
      <c r="I26" s="83" t="s">
        <v>321</v>
      </c>
      <c r="J26" s="83">
        <v>4</v>
      </c>
      <c r="K26" s="214"/>
      <c r="L26" s="215"/>
      <c r="M26" s="216"/>
      <c r="N26" s="83">
        <v>1</v>
      </c>
      <c r="O26" s="83" t="s">
        <v>321</v>
      </c>
      <c r="P26" s="110">
        <v>5</v>
      </c>
      <c r="Q26" s="82">
        <v>3</v>
      </c>
      <c r="R26" s="83" t="s">
        <v>322</v>
      </c>
      <c r="S26" s="84">
        <v>3</v>
      </c>
      <c r="T26" s="6">
        <v>0</v>
      </c>
      <c r="U26" s="6">
        <v>1</v>
      </c>
      <c r="V26" s="6">
        <v>3</v>
      </c>
      <c r="W26" s="6">
        <v>1</v>
      </c>
      <c r="X26" s="6">
        <v>5</v>
      </c>
      <c r="Y26" s="6">
        <v>19</v>
      </c>
      <c r="Z26" s="6">
        <v>-14</v>
      </c>
      <c r="AA26" s="11">
        <v>5</v>
      </c>
    </row>
    <row r="27" spans="1:27" ht="23.45" customHeight="1" x14ac:dyDescent="0.15">
      <c r="B27" s="101" t="s">
        <v>230</v>
      </c>
      <c r="C27" s="102">
        <v>18</v>
      </c>
      <c r="D27" s="152" t="s">
        <v>242</v>
      </c>
      <c r="E27" s="70">
        <v>2</v>
      </c>
      <c r="F27" s="55" t="s">
        <v>321</v>
      </c>
      <c r="G27" s="76">
        <v>5</v>
      </c>
      <c r="H27" s="55">
        <v>3</v>
      </c>
      <c r="I27" s="55" t="s">
        <v>320</v>
      </c>
      <c r="J27" s="55">
        <v>2</v>
      </c>
      <c r="K27" s="70">
        <v>5</v>
      </c>
      <c r="L27" s="55" t="s">
        <v>320</v>
      </c>
      <c r="M27" s="76">
        <v>1</v>
      </c>
      <c r="N27" s="214"/>
      <c r="O27" s="215"/>
      <c r="P27" s="216"/>
      <c r="Q27" s="70">
        <v>5</v>
      </c>
      <c r="R27" s="55" t="s">
        <v>320</v>
      </c>
      <c r="S27" s="76">
        <v>1</v>
      </c>
      <c r="T27" s="6">
        <v>3</v>
      </c>
      <c r="U27" s="6">
        <v>0</v>
      </c>
      <c r="V27" s="6">
        <v>1</v>
      </c>
      <c r="W27" s="6">
        <v>9</v>
      </c>
      <c r="X27" s="6">
        <v>15</v>
      </c>
      <c r="Y27" s="6">
        <v>9</v>
      </c>
      <c r="Z27" s="6">
        <v>6</v>
      </c>
      <c r="AA27" s="158">
        <v>2</v>
      </c>
    </row>
    <row r="28" spans="1:27" ht="23.45" customHeight="1" thickBot="1" x14ac:dyDescent="0.2">
      <c r="B28" s="105" t="s">
        <v>230</v>
      </c>
      <c r="C28" s="106">
        <v>19</v>
      </c>
      <c r="D28" s="96" t="s">
        <v>243</v>
      </c>
      <c r="E28" s="89">
        <v>1</v>
      </c>
      <c r="F28" s="90" t="s">
        <v>322</v>
      </c>
      <c r="G28" s="91">
        <v>1</v>
      </c>
      <c r="H28" s="90">
        <v>2</v>
      </c>
      <c r="I28" s="90" t="s">
        <v>321</v>
      </c>
      <c r="J28" s="90">
        <v>3</v>
      </c>
      <c r="K28" s="89">
        <v>3</v>
      </c>
      <c r="L28" s="90" t="s">
        <v>322</v>
      </c>
      <c r="M28" s="91">
        <v>3</v>
      </c>
      <c r="N28" s="90">
        <v>1</v>
      </c>
      <c r="O28" s="90" t="s">
        <v>321</v>
      </c>
      <c r="P28" s="90">
        <v>5</v>
      </c>
      <c r="Q28" s="220"/>
      <c r="R28" s="221"/>
      <c r="S28" s="222"/>
      <c r="T28" s="15">
        <v>0</v>
      </c>
      <c r="U28" s="15">
        <v>2</v>
      </c>
      <c r="V28" s="15">
        <v>2</v>
      </c>
      <c r="W28" s="15">
        <v>2</v>
      </c>
      <c r="X28" s="15">
        <v>7</v>
      </c>
      <c r="Y28" s="15">
        <v>12</v>
      </c>
      <c r="Z28" s="15">
        <v>-5</v>
      </c>
      <c r="AA28" s="21">
        <v>4</v>
      </c>
    </row>
    <row r="29" spans="1:27" ht="23.45" customHeight="1" thickBot="1" x14ac:dyDescent="0.2"/>
    <row r="30" spans="1:27" ht="23.45" customHeight="1" thickBot="1" x14ac:dyDescent="0.2">
      <c r="B30" s="223" t="s">
        <v>219</v>
      </c>
      <c r="C30" s="224"/>
      <c r="D30" s="225"/>
      <c r="E30" s="226" t="s">
        <v>274</v>
      </c>
      <c r="F30" s="227"/>
      <c r="G30" s="228"/>
      <c r="H30" s="226" t="s">
        <v>275</v>
      </c>
      <c r="I30" s="227"/>
      <c r="J30" s="228"/>
      <c r="K30" s="226" t="s">
        <v>276</v>
      </c>
      <c r="L30" s="227"/>
      <c r="M30" s="228"/>
      <c r="N30" s="226" t="s">
        <v>277</v>
      </c>
      <c r="O30" s="227"/>
      <c r="P30" s="228"/>
      <c r="Q30" s="226" t="s">
        <v>278</v>
      </c>
      <c r="R30" s="227"/>
      <c r="S30" s="228"/>
      <c r="T30" s="32" t="s">
        <v>159</v>
      </c>
      <c r="U30" s="32" t="s">
        <v>160</v>
      </c>
      <c r="V30" s="32" t="s">
        <v>161</v>
      </c>
      <c r="W30" s="32" t="s">
        <v>162</v>
      </c>
      <c r="X30" s="32" t="s">
        <v>163</v>
      </c>
      <c r="Y30" s="32" t="s">
        <v>164</v>
      </c>
      <c r="Z30" s="97" t="s">
        <v>165</v>
      </c>
      <c r="AA30" s="98" t="s">
        <v>166</v>
      </c>
    </row>
    <row r="31" spans="1:27" ht="23.45" customHeight="1" x14ac:dyDescent="0.15">
      <c r="A31" t="s">
        <v>294</v>
      </c>
      <c r="B31" s="99" t="s">
        <v>228</v>
      </c>
      <c r="C31" s="100">
        <v>20</v>
      </c>
      <c r="D31" s="95" t="s">
        <v>244</v>
      </c>
      <c r="E31" s="229"/>
      <c r="F31" s="230"/>
      <c r="G31" s="231"/>
      <c r="H31" s="73">
        <v>1</v>
      </c>
      <c r="I31" s="73" t="s">
        <v>321</v>
      </c>
      <c r="J31" s="73">
        <v>4</v>
      </c>
      <c r="K31" s="72">
        <v>0</v>
      </c>
      <c r="L31" s="73" t="s">
        <v>321</v>
      </c>
      <c r="M31" s="94">
        <v>5</v>
      </c>
      <c r="N31" s="73">
        <v>5</v>
      </c>
      <c r="O31" s="73" t="s">
        <v>320</v>
      </c>
      <c r="P31" s="73">
        <v>4</v>
      </c>
      <c r="Q31" s="72">
        <v>10</v>
      </c>
      <c r="R31" s="73" t="s">
        <v>320</v>
      </c>
      <c r="S31" s="94">
        <v>0</v>
      </c>
      <c r="T31" s="27">
        <v>2</v>
      </c>
      <c r="U31" s="27">
        <v>0</v>
      </c>
      <c r="V31" s="27">
        <v>2</v>
      </c>
      <c r="W31" s="27">
        <v>6</v>
      </c>
      <c r="X31" s="27">
        <v>16</v>
      </c>
      <c r="Y31" s="27">
        <v>13</v>
      </c>
      <c r="Z31" s="27">
        <v>3</v>
      </c>
      <c r="AA31" s="28">
        <v>3</v>
      </c>
    </row>
    <row r="32" spans="1:27" ht="23.45" customHeight="1" x14ac:dyDescent="0.15">
      <c r="B32" s="101" t="s">
        <v>228</v>
      </c>
      <c r="C32" s="102">
        <v>21</v>
      </c>
      <c r="D32" s="152" t="s">
        <v>245</v>
      </c>
      <c r="E32" s="70">
        <v>4</v>
      </c>
      <c r="F32" s="55" t="s">
        <v>320</v>
      </c>
      <c r="G32" s="76">
        <v>1</v>
      </c>
      <c r="H32" s="214"/>
      <c r="I32" s="215"/>
      <c r="J32" s="216"/>
      <c r="K32" s="70">
        <v>1</v>
      </c>
      <c r="L32" s="55" t="s">
        <v>322</v>
      </c>
      <c r="M32" s="76">
        <v>1</v>
      </c>
      <c r="N32" s="55">
        <v>2</v>
      </c>
      <c r="O32" s="55" t="s">
        <v>320</v>
      </c>
      <c r="P32" s="55">
        <v>1</v>
      </c>
      <c r="Q32" s="70">
        <v>5</v>
      </c>
      <c r="R32" s="55" t="s">
        <v>320</v>
      </c>
      <c r="S32" s="76">
        <v>2</v>
      </c>
      <c r="T32" s="6">
        <v>3</v>
      </c>
      <c r="U32" s="6">
        <v>1</v>
      </c>
      <c r="V32" s="6">
        <v>0</v>
      </c>
      <c r="W32" s="6">
        <v>13</v>
      </c>
      <c r="X32" s="6">
        <v>12</v>
      </c>
      <c r="Y32" s="6">
        <v>5</v>
      </c>
      <c r="Z32" s="6">
        <v>7</v>
      </c>
      <c r="AA32" s="158">
        <v>2</v>
      </c>
    </row>
    <row r="33" spans="2:27" ht="23.45" customHeight="1" x14ac:dyDescent="0.15">
      <c r="B33" s="103" t="s">
        <v>228</v>
      </c>
      <c r="C33" s="104">
        <v>22</v>
      </c>
      <c r="D33" s="154" t="s">
        <v>246</v>
      </c>
      <c r="E33" s="82">
        <v>5</v>
      </c>
      <c r="F33" s="83" t="s">
        <v>320</v>
      </c>
      <c r="G33" s="84">
        <v>0</v>
      </c>
      <c r="H33" s="83">
        <v>1</v>
      </c>
      <c r="I33" s="83" t="s">
        <v>322</v>
      </c>
      <c r="J33" s="83">
        <v>1</v>
      </c>
      <c r="K33" s="214"/>
      <c r="L33" s="215"/>
      <c r="M33" s="216"/>
      <c r="N33" s="83">
        <v>6</v>
      </c>
      <c r="O33" s="83" t="s">
        <v>320</v>
      </c>
      <c r="P33" s="83">
        <v>3</v>
      </c>
      <c r="Q33" s="82">
        <v>7</v>
      </c>
      <c r="R33" s="83" t="s">
        <v>320</v>
      </c>
      <c r="S33" s="84">
        <v>1</v>
      </c>
      <c r="T33" s="6">
        <v>3</v>
      </c>
      <c r="U33" s="6">
        <v>1</v>
      </c>
      <c r="V33" s="6">
        <v>0</v>
      </c>
      <c r="W33" s="6">
        <v>13</v>
      </c>
      <c r="X33" s="6">
        <v>19</v>
      </c>
      <c r="Y33" s="6">
        <v>5</v>
      </c>
      <c r="Z33" s="6">
        <v>14</v>
      </c>
      <c r="AA33" s="158">
        <v>1</v>
      </c>
    </row>
    <row r="34" spans="2:27" ht="23.45" customHeight="1" x14ac:dyDescent="0.15">
      <c r="B34" s="101" t="s">
        <v>228</v>
      </c>
      <c r="C34" s="102">
        <v>23</v>
      </c>
      <c r="D34" s="92" t="s">
        <v>247</v>
      </c>
      <c r="E34" s="70">
        <v>4</v>
      </c>
      <c r="F34" s="55" t="s">
        <v>321</v>
      </c>
      <c r="G34" s="76">
        <v>5</v>
      </c>
      <c r="H34" s="55">
        <v>1</v>
      </c>
      <c r="I34" s="55" t="s">
        <v>321</v>
      </c>
      <c r="J34" s="55">
        <v>2</v>
      </c>
      <c r="K34" s="70">
        <v>3</v>
      </c>
      <c r="L34" s="55" t="s">
        <v>321</v>
      </c>
      <c r="M34" s="76">
        <v>6</v>
      </c>
      <c r="N34" s="214"/>
      <c r="O34" s="215"/>
      <c r="P34" s="216"/>
      <c r="Q34" s="70">
        <v>11</v>
      </c>
      <c r="R34" s="55" t="s">
        <v>320</v>
      </c>
      <c r="S34" s="76">
        <v>1</v>
      </c>
      <c r="T34" s="6">
        <v>1</v>
      </c>
      <c r="U34" s="6">
        <v>0</v>
      </c>
      <c r="V34" s="6">
        <v>3</v>
      </c>
      <c r="W34" s="6">
        <v>3</v>
      </c>
      <c r="X34" s="6">
        <v>19</v>
      </c>
      <c r="Y34" s="6">
        <v>14</v>
      </c>
      <c r="Z34" s="6">
        <v>5</v>
      </c>
      <c r="AA34" s="11">
        <v>4</v>
      </c>
    </row>
    <row r="35" spans="2:27" ht="23.45" customHeight="1" thickBot="1" x14ac:dyDescent="0.2">
      <c r="B35" s="105" t="s">
        <v>228</v>
      </c>
      <c r="C35" s="106">
        <v>24</v>
      </c>
      <c r="D35" s="96" t="s">
        <v>248</v>
      </c>
      <c r="E35" s="89">
        <v>0</v>
      </c>
      <c r="F35" s="90" t="s">
        <v>321</v>
      </c>
      <c r="G35" s="91">
        <v>10</v>
      </c>
      <c r="H35" s="90">
        <v>2</v>
      </c>
      <c r="I35" s="90" t="s">
        <v>321</v>
      </c>
      <c r="J35" s="90">
        <v>5</v>
      </c>
      <c r="K35" s="89">
        <v>1</v>
      </c>
      <c r="L35" s="90" t="s">
        <v>321</v>
      </c>
      <c r="M35" s="91">
        <v>7</v>
      </c>
      <c r="N35" s="90">
        <v>1</v>
      </c>
      <c r="O35" s="90" t="s">
        <v>321</v>
      </c>
      <c r="P35" s="90">
        <v>11</v>
      </c>
      <c r="Q35" s="220"/>
      <c r="R35" s="221"/>
      <c r="S35" s="222"/>
      <c r="T35" s="15">
        <v>0</v>
      </c>
      <c r="U35" s="15">
        <v>0</v>
      </c>
      <c r="V35" s="15">
        <v>4</v>
      </c>
      <c r="W35" s="15">
        <v>0</v>
      </c>
      <c r="X35" s="15">
        <v>4</v>
      </c>
      <c r="Y35" s="15">
        <v>33</v>
      </c>
      <c r="Z35" s="15">
        <v>-29</v>
      </c>
      <c r="AA35" s="21">
        <v>5</v>
      </c>
    </row>
    <row r="36" spans="2:27" ht="23.45" customHeight="1" thickBot="1" x14ac:dyDescent="0.2"/>
    <row r="37" spans="2:27" ht="23.45" customHeight="1" thickBot="1" x14ac:dyDescent="0.2">
      <c r="B37" s="223" t="s">
        <v>220</v>
      </c>
      <c r="C37" s="224"/>
      <c r="D37" s="225"/>
      <c r="E37" s="226" t="s">
        <v>279</v>
      </c>
      <c r="F37" s="227"/>
      <c r="G37" s="228"/>
      <c r="H37" s="226" t="s">
        <v>280</v>
      </c>
      <c r="I37" s="227"/>
      <c r="J37" s="228"/>
      <c r="K37" s="226" t="s">
        <v>281</v>
      </c>
      <c r="L37" s="227"/>
      <c r="M37" s="228"/>
      <c r="N37" s="226" t="s">
        <v>282</v>
      </c>
      <c r="O37" s="227"/>
      <c r="P37" s="228"/>
      <c r="Q37" s="226" t="s">
        <v>283</v>
      </c>
      <c r="R37" s="227"/>
      <c r="S37" s="228"/>
      <c r="T37" s="32" t="s">
        <v>159</v>
      </c>
      <c r="U37" s="32" t="s">
        <v>160</v>
      </c>
      <c r="V37" s="32" t="s">
        <v>161</v>
      </c>
      <c r="W37" s="32" t="s">
        <v>162</v>
      </c>
      <c r="X37" s="32" t="s">
        <v>163</v>
      </c>
      <c r="Y37" s="32" t="s">
        <v>164</v>
      </c>
      <c r="Z37" s="97" t="s">
        <v>165</v>
      </c>
      <c r="AA37" s="98" t="s">
        <v>166</v>
      </c>
    </row>
    <row r="38" spans="2:27" ht="23.45" customHeight="1" x14ac:dyDescent="0.15">
      <c r="B38" s="99" t="s">
        <v>226</v>
      </c>
      <c r="C38" s="100">
        <v>25</v>
      </c>
      <c r="D38" s="150" t="s">
        <v>249</v>
      </c>
      <c r="E38" s="229"/>
      <c r="F38" s="230"/>
      <c r="G38" s="231"/>
      <c r="H38" s="73">
        <v>5</v>
      </c>
      <c r="I38" s="73" t="str">
        <f>IF(H38=J38,"△",IF(H38&gt;J38,"◎","●"))</f>
        <v>◎</v>
      </c>
      <c r="J38" s="73">
        <v>2</v>
      </c>
      <c r="K38" s="72">
        <v>16</v>
      </c>
      <c r="L38" s="73" t="str">
        <f>IF(K38=M38,"△",IF(K38&gt;M38,"◎","●"))</f>
        <v>◎</v>
      </c>
      <c r="M38" s="94">
        <v>0</v>
      </c>
      <c r="N38" s="73">
        <v>7</v>
      </c>
      <c r="O38" s="73" t="str">
        <f>IF(N38=P38,"△",IF(N38&gt;P38,"◎","●"))</f>
        <v>◎</v>
      </c>
      <c r="P38" s="73">
        <v>0</v>
      </c>
      <c r="Q38" s="72">
        <v>1</v>
      </c>
      <c r="R38" s="73" t="str">
        <f>IF(Q38=S38,"△",IF(Q38&gt;S38,"◎","●"))</f>
        <v>●</v>
      </c>
      <c r="S38" s="94">
        <v>3</v>
      </c>
      <c r="T38" s="27">
        <v>3</v>
      </c>
      <c r="U38" s="27">
        <v>0</v>
      </c>
      <c r="V38" s="27">
        <v>1</v>
      </c>
      <c r="W38" s="27">
        <f>T38*3+U38</f>
        <v>9</v>
      </c>
      <c r="X38" s="27">
        <f>E38+H38+K38+N38+Q38</f>
        <v>29</v>
      </c>
      <c r="Y38" s="27">
        <f>G38+J38+M38+P38+S38</f>
        <v>5</v>
      </c>
      <c r="Z38" s="27">
        <f>X38-Y38</f>
        <v>24</v>
      </c>
      <c r="AA38" s="159">
        <v>2</v>
      </c>
    </row>
    <row r="39" spans="2:27" ht="23.45" customHeight="1" x14ac:dyDescent="0.15">
      <c r="B39" s="101" t="s">
        <v>226</v>
      </c>
      <c r="C39" s="102">
        <v>26</v>
      </c>
      <c r="D39" s="92" t="s">
        <v>250</v>
      </c>
      <c r="E39" s="70">
        <f>J38</f>
        <v>2</v>
      </c>
      <c r="F39" s="55" t="str">
        <f>IF(E39=G39,"△",IF(E39&gt;G39,"◎","●"))</f>
        <v>●</v>
      </c>
      <c r="G39" s="76">
        <f>H38</f>
        <v>5</v>
      </c>
      <c r="H39" s="214"/>
      <c r="I39" s="215"/>
      <c r="J39" s="216"/>
      <c r="K39" s="70">
        <v>7</v>
      </c>
      <c r="L39" s="55" t="str">
        <f>IF(K39=M39,"△",IF(K39&gt;M39,"◎","●"))</f>
        <v>◎</v>
      </c>
      <c r="M39" s="76">
        <v>3</v>
      </c>
      <c r="N39" s="55">
        <v>3</v>
      </c>
      <c r="O39" s="55" t="str">
        <f>IF(N39=P39,"△",IF(N39&gt;P39,"◎","●"))</f>
        <v>◎</v>
      </c>
      <c r="P39" s="55">
        <v>1</v>
      </c>
      <c r="Q39" s="70">
        <v>4</v>
      </c>
      <c r="R39" s="55" t="str">
        <f>IF(Q39=S39,"△",IF(Q39&gt;S39,"◎","●"))</f>
        <v>●</v>
      </c>
      <c r="S39" s="76">
        <v>7</v>
      </c>
      <c r="T39" s="6">
        <v>2</v>
      </c>
      <c r="U39" s="6">
        <v>0</v>
      </c>
      <c r="V39" s="6">
        <v>2</v>
      </c>
      <c r="W39" s="6">
        <f>T39*3+U39</f>
        <v>6</v>
      </c>
      <c r="X39" s="6">
        <f>E39+H39+K39+N39+Q39</f>
        <v>16</v>
      </c>
      <c r="Y39" s="6">
        <f>G39+J39+M39+P39+S39</f>
        <v>16</v>
      </c>
      <c r="Z39" s="6">
        <f>X39-Y39</f>
        <v>0</v>
      </c>
      <c r="AA39" s="11">
        <v>3</v>
      </c>
    </row>
    <row r="40" spans="2:27" ht="23.45" customHeight="1" x14ac:dyDescent="0.15">
      <c r="B40" s="103" t="s">
        <v>227</v>
      </c>
      <c r="C40" s="104">
        <v>27</v>
      </c>
      <c r="D40" s="93" t="s">
        <v>251</v>
      </c>
      <c r="E40" s="82">
        <f>M38</f>
        <v>0</v>
      </c>
      <c r="F40" s="83" t="str">
        <f>IF(E40=G40,"△",IF(E40&gt;G40,"◎","●"))</f>
        <v>●</v>
      </c>
      <c r="G40" s="84">
        <f>K38</f>
        <v>16</v>
      </c>
      <c r="H40" s="83">
        <f>M39</f>
        <v>3</v>
      </c>
      <c r="I40" s="83" t="str">
        <f>IF(H40=J40,"△",IF(H40&gt;J40,"◎","●"))</f>
        <v>●</v>
      </c>
      <c r="J40" s="83">
        <f>K39</f>
        <v>7</v>
      </c>
      <c r="K40" s="214"/>
      <c r="L40" s="215"/>
      <c r="M40" s="216"/>
      <c r="N40" s="83">
        <v>0</v>
      </c>
      <c r="O40" s="83" t="str">
        <f>IF(N40=P40,"△",IF(N40&gt;P40,"◎","●"))</f>
        <v>●</v>
      </c>
      <c r="P40" s="83">
        <v>5</v>
      </c>
      <c r="Q40" s="82">
        <v>1</v>
      </c>
      <c r="R40" s="83" t="str">
        <f>IF(Q40=S40,"△",IF(Q40&gt;S40,"◎","●"))</f>
        <v>●</v>
      </c>
      <c r="S40" s="84">
        <v>6</v>
      </c>
      <c r="T40" s="6">
        <v>0</v>
      </c>
      <c r="U40" s="6">
        <v>0</v>
      </c>
      <c r="V40" s="6">
        <v>4</v>
      </c>
      <c r="W40" s="6">
        <f>T40*3+U40</f>
        <v>0</v>
      </c>
      <c r="X40" s="6">
        <f>E40+H40+K40+N40+Q40</f>
        <v>4</v>
      </c>
      <c r="Y40" s="6">
        <f>G40+J40+M40+P40+S40</f>
        <v>34</v>
      </c>
      <c r="Z40" s="6">
        <f>X40-Y40</f>
        <v>-30</v>
      </c>
      <c r="AA40" s="11">
        <v>5</v>
      </c>
    </row>
    <row r="41" spans="2:27" ht="23.45" customHeight="1" x14ac:dyDescent="0.15">
      <c r="B41" s="101" t="s">
        <v>227</v>
      </c>
      <c r="C41" s="102">
        <v>28</v>
      </c>
      <c r="D41" s="92" t="s">
        <v>252</v>
      </c>
      <c r="E41" s="70">
        <f>P38</f>
        <v>0</v>
      </c>
      <c r="F41" s="55" t="str">
        <f>IF(E41=G41,"△",IF(E41&gt;G41,"◎","●"))</f>
        <v>●</v>
      </c>
      <c r="G41" s="76">
        <f>N38</f>
        <v>7</v>
      </c>
      <c r="H41" s="55">
        <f>P39</f>
        <v>1</v>
      </c>
      <c r="I41" s="55" t="str">
        <f>IF(H41=J41,"△",IF(H41&gt;J41,"◎","●"))</f>
        <v>●</v>
      </c>
      <c r="J41" s="55">
        <f>N39</f>
        <v>3</v>
      </c>
      <c r="K41" s="70">
        <f>P40</f>
        <v>5</v>
      </c>
      <c r="L41" s="55" t="str">
        <f>IF(K41=M41,"△",IF(K41&gt;M41,"◎","●"))</f>
        <v>◎</v>
      </c>
      <c r="M41" s="76">
        <f>N40</f>
        <v>0</v>
      </c>
      <c r="N41" s="214"/>
      <c r="O41" s="215"/>
      <c r="P41" s="216"/>
      <c r="Q41" s="70">
        <v>0</v>
      </c>
      <c r="R41" s="55" t="str">
        <f>IF(Q41=S41,"△",IF(Q41&gt;S41,"◎","●"))</f>
        <v>●</v>
      </c>
      <c r="S41" s="76">
        <v>7</v>
      </c>
      <c r="T41" s="6">
        <v>1</v>
      </c>
      <c r="U41" s="6">
        <v>0</v>
      </c>
      <c r="V41" s="6">
        <v>3</v>
      </c>
      <c r="W41" s="6">
        <f>T41*3+U41</f>
        <v>3</v>
      </c>
      <c r="X41" s="6">
        <f>E41+H41+K41+N41+Q41</f>
        <v>6</v>
      </c>
      <c r="Y41" s="6">
        <f>G41+J41+M41+P41+S41</f>
        <v>17</v>
      </c>
      <c r="Z41" s="6">
        <f>X41-Y41</f>
        <v>-11</v>
      </c>
      <c r="AA41" s="11">
        <v>4</v>
      </c>
    </row>
    <row r="42" spans="2:27" ht="23.45" customHeight="1" thickBot="1" x14ac:dyDescent="0.2">
      <c r="B42" s="105" t="s">
        <v>226</v>
      </c>
      <c r="C42" s="106">
        <v>29</v>
      </c>
      <c r="D42" s="153" t="s">
        <v>253</v>
      </c>
      <c r="E42" s="89">
        <f>S38</f>
        <v>3</v>
      </c>
      <c r="F42" s="90" t="str">
        <f>IF(E42=G42,"△",IF(E42&gt;G42,"◎","●"))</f>
        <v>◎</v>
      </c>
      <c r="G42" s="91">
        <f>Q38</f>
        <v>1</v>
      </c>
      <c r="H42" s="90">
        <f>S39</f>
        <v>7</v>
      </c>
      <c r="I42" s="90" t="str">
        <f>IF(H42=J42,"△",IF(H42&gt;J42,"◎","●"))</f>
        <v>◎</v>
      </c>
      <c r="J42" s="90">
        <f>Q39</f>
        <v>4</v>
      </c>
      <c r="K42" s="89">
        <f>S40</f>
        <v>6</v>
      </c>
      <c r="L42" s="90" t="str">
        <f>IF(K42=M42,"△",IF(K42&gt;M42,"◎","●"))</f>
        <v>◎</v>
      </c>
      <c r="M42" s="91">
        <f>Q40</f>
        <v>1</v>
      </c>
      <c r="N42" s="90">
        <f>S41</f>
        <v>7</v>
      </c>
      <c r="O42" s="90" t="str">
        <f>IF(N42=P42,"△",IF(N42&gt;P42,"◎","●"))</f>
        <v>◎</v>
      </c>
      <c r="P42" s="90">
        <f>Q41</f>
        <v>0</v>
      </c>
      <c r="Q42" s="220"/>
      <c r="R42" s="221"/>
      <c r="S42" s="222"/>
      <c r="T42" s="15">
        <v>4</v>
      </c>
      <c r="U42" s="15">
        <v>0</v>
      </c>
      <c r="V42" s="15">
        <v>0</v>
      </c>
      <c r="W42" s="15">
        <f>T42*3+U42</f>
        <v>12</v>
      </c>
      <c r="X42" s="15">
        <f>E42+H42+K42+N42+Q42</f>
        <v>23</v>
      </c>
      <c r="Y42" s="15">
        <f>G42+J42+M42+P42+S42</f>
        <v>6</v>
      </c>
      <c r="Z42" s="15">
        <f>X42-Y42</f>
        <v>17</v>
      </c>
      <c r="AA42" s="157">
        <v>1</v>
      </c>
    </row>
    <row r="43" spans="2:27" ht="23.45" customHeight="1" thickBot="1" x14ac:dyDescent="0.2"/>
    <row r="44" spans="2:27" ht="23.45" customHeight="1" thickBot="1" x14ac:dyDescent="0.2">
      <c r="B44" s="223" t="s">
        <v>221</v>
      </c>
      <c r="C44" s="224"/>
      <c r="D44" s="225"/>
      <c r="E44" s="226" t="s">
        <v>284</v>
      </c>
      <c r="F44" s="227"/>
      <c r="G44" s="228"/>
      <c r="H44" s="226" t="s">
        <v>285</v>
      </c>
      <c r="I44" s="227"/>
      <c r="J44" s="228"/>
      <c r="K44" s="226" t="s">
        <v>287</v>
      </c>
      <c r="L44" s="227"/>
      <c r="M44" s="228"/>
      <c r="N44" s="226" t="s">
        <v>288</v>
      </c>
      <c r="O44" s="227"/>
      <c r="P44" s="228"/>
      <c r="Q44" s="226" t="s">
        <v>289</v>
      </c>
      <c r="R44" s="227"/>
      <c r="S44" s="228"/>
      <c r="T44" s="32" t="s">
        <v>159</v>
      </c>
      <c r="U44" s="32" t="s">
        <v>160</v>
      </c>
      <c r="V44" s="32" t="s">
        <v>161</v>
      </c>
      <c r="W44" s="32" t="s">
        <v>162</v>
      </c>
      <c r="X44" s="32" t="s">
        <v>163</v>
      </c>
      <c r="Y44" s="32" t="s">
        <v>164</v>
      </c>
      <c r="Z44" s="97" t="s">
        <v>165</v>
      </c>
      <c r="AA44" s="98" t="s">
        <v>166</v>
      </c>
    </row>
    <row r="45" spans="2:27" ht="23.45" customHeight="1" x14ac:dyDescent="0.15">
      <c r="B45" s="99" t="s">
        <v>224</v>
      </c>
      <c r="C45" s="100">
        <v>30</v>
      </c>
      <c r="D45" s="95" t="s">
        <v>254</v>
      </c>
      <c r="E45" s="229"/>
      <c r="F45" s="230"/>
      <c r="G45" s="231"/>
      <c r="H45" s="73">
        <v>0</v>
      </c>
      <c r="I45" s="73" t="str">
        <f>IF(H45=J45,"△",IF(H45&gt;J45,"◎","●"))</f>
        <v>●</v>
      </c>
      <c r="J45" s="73">
        <v>5</v>
      </c>
      <c r="K45" s="72">
        <v>1</v>
      </c>
      <c r="L45" s="73" t="str">
        <f>IF(K45=M45,"△",IF(K45&gt;M45,"◎","●"))</f>
        <v>●</v>
      </c>
      <c r="M45" s="94">
        <v>4</v>
      </c>
      <c r="N45" s="73">
        <v>0</v>
      </c>
      <c r="O45" s="73" t="str">
        <f>IF(N45=P45,"△",IF(N45&gt;P45,"◎","●"))</f>
        <v>●</v>
      </c>
      <c r="P45" s="73">
        <v>11</v>
      </c>
      <c r="Q45" s="72">
        <v>0</v>
      </c>
      <c r="R45" s="73" t="str">
        <f>IF(Q45=S45,"△",IF(Q45&gt;S45,"◎","●"))</f>
        <v>●</v>
      </c>
      <c r="S45" s="94">
        <v>9</v>
      </c>
      <c r="T45" s="27">
        <v>0</v>
      </c>
      <c r="U45" s="27">
        <v>0</v>
      </c>
      <c r="V45" s="27">
        <v>4</v>
      </c>
      <c r="W45" s="27">
        <f>T45*3+U45</f>
        <v>0</v>
      </c>
      <c r="X45" s="27">
        <f>E45+H45+K45+N45+Q45</f>
        <v>1</v>
      </c>
      <c r="Y45" s="27">
        <f>G45+J45+M45+P45+S45</f>
        <v>29</v>
      </c>
      <c r="Z45" s="27">
        <f>X45-Y45</f>
        <v>-28</v>
      </c>
      <c r="AA45" s="28">
        <v>5</v>
      </c>
    </row>
    <row r="46" spans="2:27" ht="23.45" customHeight="1" x14ac:dyDescent="0.15">
      <c r="B46" s="101" t="s">
        <v>224</v>
      </c>
      <c r="C46" s="102">
        <v>31</v>
      </c>
      <c r="D46" s="152" t="s">
        <v>256</v>
      </c>
      <c r="E46" s="70">
        <f>J45</f>
        <v>5</v>
      </c>
      <c r="F46" s="55" t="str">
        <f>IF(E46=G46,"△",IF(E46&gt;G46,"◎","●"))</f>
        <v>◎</v>
      </c>
      <c r="G46" s="76">
        <f>H45</f>
        <v>0</v>
      </c>
      <c r="H46" s="214"/>
      <c r="I46" s="215"/>
      <c r="J46" s="216"/>
      <c r="K46" s="70">
        <v>4</v>
      </c>
      <c r="L46" s="55" t="str">
        <f>IF(K46=M46,"△",IF(K46&gt;M46,"◎","●"))</f>
        <v>◎</v>
      </c>
      <c r="M46" s="76">
        <v>2</v>
      </c>
      <c r="N46" s="55">
        <v>3</v>
      </c>
      <c r="O46" s="55" t="str">
        <f>IF(N46=P46,"△",IF(N46&gt;P46,"◎","●"))</f>
        <v>◎</v>
      </c>
      <c r="P46" s="55">
        <v>2</v>
      </c>
      <c r="Q46" s="70">
        <v>5</v>
      </c>
      <c r="R46" s="55" t="str">
        <f>IF(Q46=S46,"△",IF(Q46&gt;S46,"◎","●"))</f>
        <v>◎</v>
      </c>
      <c r="S46" s="76">
        <v>1</v>
      </c>
      <c r="T46" s="6">
        <v>4</v>
      </c>
      <c r="U46" s="6">
        <v>0</v>
      </c>
      <c r="V46" s="6">
        <v>0</v>
      </c>
      <c r="W46" s="6">
        <f>T46*3+U46</f>
        <v>12</v>
      </c>
      <c r="X46" s="6">
        <f>E46+H46+K46+N46+Q46</f>
        <v>17</v>
      </c>
      <c r="Y46" s="6">
        <f>G46+J46+M46+P46+S46</f>
        <v>5</v>
      </c>
      <c r="Z46" s="6">
        <f>X46-Y46</f>
        <v>12</v>
      </c>
      <c r="AA46" s="158">
        <v>1</v>
      </c>
    </row>
    <row r="47" spans="2:27" ht="23.45" customHeight="1" x14ac:dyDescent="0.15">
      <c r="B47" s="103" t="s">
        <v>225</v>
      </c>
      <c r="C47" s="104">
        <v>32</v>
      </c>
      <c r="D47" s="93" t="s">
        <v>257</v>
      </c>
      <c r="E47" s="82">
        <f>M45</f>
        <v>4</v>
      </c>
      <c r="F47" s="83" t="str">
        <f>IF(E47=G47,"△",IF(E47&gt;G47,"◎","●"))</f>
        <v>◎</v>
      </c>
      <c r="G47" s="84">
        <f>K45</f>
        <v>1</v>
      </c>
      <c r="H47" s="83">
        <f>M46</f>
        <v>2</v>
      </c>
      <c r="I47" s="83" t="str">
        <f>IF(H47=J47,"△",IF(H47&gt;J47,"◎","●"))</f>
        <v>●</v>
      </c>
      <c r="J47" s="83">
        <f>K46</f>
        <v>4</v>
      </c>
      <c r="K47" s="214"/>
      <c r="L47" s="215"/>
      <c r="M47" s="216"/>
      <c r="N47" s="83">
        <v>1</v>
      </c>
      <c r="O47" s="83" t="str">
        <f>IF(N47=P47,"△",IF(N47&gt;P47,"◎","●"))</f>
        <v>●</v>
      </c>
      <c r="P47" s="83">
        <v>6</v>
      </c>
      <c r="Q47" s="82">
        <v>1</v>
      </c>
      <c r="R47" s="83" t="str">
        <f>IF(Q47=S47,"△",IF(Q47&gt;S47,"◎","●"))</f>
        <v>●</v>
      </c>
      <c r="S47" s="84">
        <v>8</v>
      </c>
      <c r="T47" s="6">
        <v>1</v>
      </c>
      <c r="U47" s="6">
        <v>0</v>
      </c>
      <c r="V47" s="6">
        <v>3</v>
      </c>
      <c r="W47" s="6">
        <f>T47*3+U47</f>
        <v>3</v>
      </c>
      <c r="X47" s="6">
        <f>E47+H47+K47+N47+Q47</f>
        <v>8</v>
      </c>
      <c r="Y47" s="6">
        <f>G47+J47+M47+P47+S47</f>
        <v>19</v>
      </c>
      <c r="Z47" s="6">
        <f>X47-Y47</f>
        <v>-11</v>
      </c>
      <c r="AA47" s="11">
        <v>4</v>
      </c>
    </row>
    <row r="48" spans="2:27" ht="23.45" customHeight="1" x14ac:dyDescent="0.15">
      <c r="B48" s="101" t="s">
        <v>225</v>
      </c>
      <c r="C48" s="102">
        <v>33</v>
      </c>
      <c r="D48" s="152" t="s">
        <v>258</v>
      </c>
      <c r="E48" s="70">
        <f>P45</f>
        <v>11</v>
      </c>
      <c r="F48" s="55" t="str">
        <f>IF(E48=G48,"△",IF(E48&gt;G48,"◎","●"))</f>
        <v>◎</v>
      </c>
      <c r="G48" s="76">
        <f>N45</f>
        <v>0</v>
      </c>
      <c r="H48" s="55">
        <f>P46</f>
        <v>2</v>
      </c>
      <c r="I48" s="55" t="str">
        <f>IF(H48=J48,"△",IF(H48&gt;J48,"◎","●"))</f>
        <v>●</v>
      </c>
      <c r="J48" s="55">
        <f>N46</f>
        <v>3</v>
      </c>
      <c r="K48" s="70">
        <f>P47</f>
        <v>6</v>
      </c>
      <c r="L48" s="55" t="str">
        <f>IF(K48=M48,"△",IF(K48&gt;M48,"◎","●"))</f>
        <v>◎</v>
      </c>
      <c r="M48" s="76">
        <f>N47</f>
        <v>1</v>
      </c>
      <c r="N48" s="214"/>
      <c r="O48" s="215"/>
      <c r="P48" s="216"/>
      <c r="Q48" s="70">
        <v>3</v>
      </c>
      <c r="R48" s="55" t="str">
        <f>IF(Q48=S48,"△",IF(Q48&gt;S48,"◎","●"))</f>
        <v>△</v>
      </c>
      <c r="S48" s="76">
        <v>3</v>
      </c>
      <c r="T48" s="6">
        <v>2</v>
      </c>
      <c r="U48" s="6">
        <v>1</v>
      </c>
      <c r="V48" s="6">
        <v>1</v>
      </c>
      <c r="W48" s="6">
        <f>T48*3+U48</f>
        <v>7</v>
      </c>
      <c r="X48" s="6">
        <f>E48+H48+K48+N48+Q48</f>
        <v>22</v>
      </c>
      <c r="Y48" s="6">
        <f>G48+J48+M48+P48+S48</f>
        <v>7</v>
      </c>
      <c r="Z48" s="6">
        <f>X48-Y48</f>
        <v>15</v>
      </c>
      <c r="AA48" s="158">
        <v>2</v>
      </c>
    </row>
    <row r="49" spans="1:27" ht="23.45" customHeight="1" thickBot="1" x14ac:dyDescent="0.2">
      <c r="B49" s="105" t="s">
        <v>224</v>
      </c>
      <c r="C49" s="106">
        <v>34</v>
      </c>
      <c r="D49" s="96" t="s">
        <v>259</v>
      </c>
      <c r="E49" s="89">
        <f>S45</f>
        <v>9</v>
      </c>
      <c r="F49" s="90" t="str">
        <f>IF(E49=G49,"△",IF(E49&gt;G49,"◎","●"))</f>
        <v>◎</v>
      </c>
      <c r="G49" s="91">
        <f>Q45</f>
        <v>0</v>
      </c>
      <c r="H49" s="90">
        <f>S46</f>
        <v>1</v>
      </c>
      <c r="I49" s="90" t="str">
        <f>IF(H49=J49,"△",IF(H49&gt;J49,"◎","●"))</f>
        <v>●</v>
      </c>
      <c r="J49" s="90">
        <f>Q46</f>
        <v>5</v>
      </c>
      <c r="K49" s="89">
        <f>S47</f>
        <v>8</v>
      </c>
      <c r="L49" s="90" t="str">
        <f>IF(K49=M49,"△",IF(K49&gt;M49,"◎","●"))</f>
        <v>◎</v>
      </c>
      <c r="M49" s="91">
        <f>Q47</f>
        <v>1</v>
      </c>
      <c r="N49" s="90">
        <f>S48</f>
        <v>3</v>
      </c>
      <c r="O49" s="90" t="str">
        <f>IF(N49=P49,"△",IF(N49&gt;P49,"◎","●"))</f>
        <v>△</v>
      </c>
      <c r="P49" s="90">
        <f>Q48</f>
        <v>3</v>
      </c>
      <c r="Q49" s="220"/>
      <c r="R49" s="221"/>
      <c r="S49" s="222"/>
      <c r="T49" s="15">
        <v>2</v>
      </c>
      <c r="U49" s="15">
        <v>1</v>
      </c>
      <c r="V49" s="15">
        <v>1</v>
      </c>
      <c r="W49" s="15">
        <f>T49*3+U49</f>
        <v>7</v>
      </c>
      <c r="X49" s="15">
        <f>E49+H49+K49+N49+Q49</f>
        <v>21</v>
      </c>
      <c r="Y49" s="15">
        <f>G49+J49+M49+P49+S49</f>
        <v>9</v>
      </c>
      <c r="Z49" s="15">
        <f>X49-Y49</f>
        <v>12</v>
      </c>
      <c r="AA49" s="21">
        <v>3</v>
      </c>
    </row>
    <row r="50" spans="1:27" ht="23.45" customHeight="1" thickBot="1" x14ac:dyDescent="0.2"/>
    <row r="51" spans="1:27" ht="23.45" customHeight="1" thickBot="1" x14ac:dyDescent="0.2">
      <c r="B51" s="223" t="s">
        <v>222</v>
      </c>
      <c r="C51" s="224"/>
      <c r="D51" s="225"/>
      <c r="E51" s="226" t="s">
        <v>290</v>
      </c>
      <c r="F51" s="227"/>
      <c r="G51" s="228"/>
      <c r="H51" s="226" t="s">
        <v>291</v>
      </c>
      <c r="I51" s="227"/>
      <c r="J51" s="228"/>
      <c r="K51" s="226" t="s">
        <v>296</v>
      </c>
      <c r="L51" s="227"/>
      <c r="M51" s="228"/>
      <c r="N51" s="226" t="s">
        <v>292</v>
      </c>
      <c r="O51" s="227"/>
      <c r="P51" s="228"/>
      <c r="Q51" s="32" t="s">
        <v>159</v>
      </c>
      <c r="R51" s="32" t="s">
        <v>160</v>
      </c>
      <c r="S51" s="32" t="s">
        <v>161</v>
      </c>
      <c r="T51" s="32" t="s">
        <v>162</v>
      </c>
      <c r="U51" s="32" t="s">
        <v>163</v>
      </c>
      <c r="V51" s="32" t="s">
        <v>164</v>
      </c>
      <c r="W51" s="97" t="s">
        <v>165</v>
      </c>
      <c r="X51" s="98" t="s">
        <v>166</v>
      </c>
    </row>
    <row r="52" spans="1:27" ht="23.45" customHeight="1" x14ac:dyDescent="0.15">
      <c r="A52" t="s">
        <v>293</v>
      </c>
      <c r="B52" s="99" t="s">
        <v>223</v>
      </c>
      <c r="C52" s="100">
        <v>35</v>
      </c>
      <c r="D52" s="150" t="s">
        <v>260</v>
      </c>
      <c r="E52" s="208"/>
      <c r="F52" s="209"/>
      <c r="G52" s="210"/>
      <c r="H52" s="78">
        <v>5</v>
      </c>
      <c r="I52" s="78" t="s">
        <v>320</v>
      </c>
      <c r="J52" s="78">
        <v>1</v>
      </c>
      <c r="K52" s="79">
        <v>3</v>
      </c>
      <c r="L52" s="78" t="s">
        <v>320</v>
      </c>
      <c r="M52" s="80">
        <v>2</v>
      </c>
      <c r="N52" s="78">
        <v>2</v>
      </c>
      <c r="O52" s="78" t="s">
        <v>320</v>
      </c>
      <c r="P52" s="80">
        <v>1</v>
      </c>
      <c r="Q52" s="66">
        <v>3</v>
      </c>
      <c r="R52" s="66">
        <v>0</v>
      </c>
      <c r="S52" s="66">
        <v>0</v>
      </c>
      <c r="T52" s="66">
        <v>9</v>
      </c>
      <c r="U52" s="66">
        <v>10</v>
      </c>
      <c r="V52" s="66">
        <v>4</v>
      </c>
      <c r="W52" s="66">
        <v>6</v>
      </c>
      <c r="X52" s="156">
        <v>1</v>
      </c>
    </row>
    <row r="53" spans="1:27" ht="23.45" customHeight="1" x14ac:dyDescent="0.15">
      <c r="B53" s="101" t="s">
        <v>223</v>
      </c>
      <c r="C53" s="102">
        <v>36</v>
      </c>
      <c r="D53" s="92" t="s">
        <v>261</v>
      </c>
      <c r="E53" s="70">
        <v>1</v>
      </c>
      <c r="F53" s="55" t="s">
        <v>321</v>
      </c>
      <c r="G53" s="107">
        <v>5</v>
      </c>
      <c r="H53" s="211"/>
      <c r="I53" s="212"/>
      <c r="J53" s="213"/>
      <c r="K53" s="70">
        <v>1</v>
      </c>
      <c r="L53" s="55" t="s">
        <v>321</v>
      </c>
      <c r="M53" s="107">
        <v>3</v>
      </c>
      <c r="N53" s="55">
        <v>0</v>
      </c>
      <c r="O53" s="55" t="s">
        <v>321</v>
      </c>
      <c r="P53" s="55">
        <v>9</v>
      </c>
      <c r="Q53" s="6">
        <v>0</v>
      </c>
      <c r="R53" s="6">
        <v>0</v>
      </c>
      <c r="S53" s="6">
        <v>3</v>
      </c>
      <c r="T53" s="6">
        <v>0</v>
      </c>
      <c r="U53" s="6">
        <v>2</v>
      </c>
      <c r="V53" s="6">
        <v>17</v>
      </c>
      <c r="W53" s="6">
        <v>-15</v>
      </c>
      <c r="X53" s="11">
        <v>4</v>
      </c>
    </row>
    <row r="54" spans="1:27" ht="23.45" customHeight="1" x14ac:dyDescent="0.15">
      <c r="B54" s="103" t="s">
        <v>223</v>
      </c>
      <c r="C54" s="104">
        <v>37</v>
      </c>
      <c r="D54" s="93" t="s">
        <v>262</v>
      </c>
      <c r="E54" s="82">
        <v>2</v>
      </c>
      <c r="F54" s="83" t="s">
        <v>321</v>
      </c>
      <c r="G54" s="84">
        <v>3</v>
      </c>
      <c r="H54" s="83">
        <v>3</v>
      </c>
      <c r="I54" s="83" t="s">
        <v>320</v>
      </c>
      <c r="J54" s="83">
        <v>1</v>
      </c>
      <c r="K54" s="214"/>
      <c r="L54" s="215"/>
      <c r="M54" s="216"/>
      <c r="N54" s="83">
        <v>0</v>
      </c>
      <c r="O54" s="83" t="s">
        <v>321</v>
      </c>
      <c r="P54" s="84">
        <v>5</v>
      </c>
      <c r="Q54" s="6">
        <v>1</v>
      </c>
      <c r="R54" s="6">
        <v>0</v>
      </c>
      <c r="S54" s="6">
        <v>2</v>
      </c>
      <c r="T54" s="6">
        <v>3</v>
      </c>
      <c r="U54" s="6">
        <v>5</v>
      </c>
      <c r="V54" s="6">
        <v>9</v>
      </c>
      <c r="W54" s="6">
        <v>-4</v>
      </c>
      <c r="X54" s="11">
        <v>3</v>
      </c>
    </row>
    <row r="55" spans="1:27" ht="23.45" customHeight="1" thickBot="1" x14ac:dyDescent="0.2">
      <c r="B55" s="108" t="s">
        <v>223</v>
      </c>
      <c r="C55" s="109">
        <v>38</v>
      </c>
      <c r="D55" s="151" t="s">
        <v>263</v>
      </c>
      <c r="E55" s="74">
        <v>1</v>
      </c>
      <c r="F55" s="69" t="s">
        <v>321</v>
      </c>
      <c r="G55" s="75">
        <v>2</v>
      </c>
      <c r="H55" s="69">
        <v>9</v>
      </c>
      <c r="I55" s="69" t="s">
        <v>320</v>
      </c>
      <c r="J55" s="69">
        <v>0</v>
      </c>
      <c r="K55" s="74">
        <v>5</v>
      </c>
      <c r="L55" s="69" t="s">
        <v>320</v>
      </c>
      <c r="M55" s="75">
        <v>0</v>
      </c>
      <c r="N55" s="217"/>
      <c r="O55" s="218"/>
      <c r="P55" s="219"/>
      <c r="Q55" s="15">
        <v>2</v>
      </c>
      <c r="R55" s="15">
        <v>0</v>
      </c>
      <c r="S55" s="15">
        <v>1</v>
      </c>
      <c r="T55" s="15">
        <v>6</v>
      </c>
      <c r="U55" s="15">
        <v>15</v>
      </c>
      <c r="V55" s="15">
        <v>2</v>
      </c>
      <c r="W55" s="15">
        <v>13</v>
      </c>
      <c r="X55" s="157">
        <v>2</v>
      </c>
    </row>
  </sheetData>
  <mergeCells count="84">
    <mergeCell ref="B9:D9"/>
    <mergeCell ref="E9:G9"/>
    <mergeCell ref="E10:G10"/>
    <mergeCell ref="B3:D3"/>
    <mergeCell ref="E4:G4"/>
    <mergeCell ref="H5:J5"/>
    <mergeCell ref="K6:M6"/>
    <mergeCell ref="N7:P7"/>
    <mergeCell ref="E3:G3"/>
    <mergeCell ref="H3:J3"/>
    <mergeCell ref="K3:M3"/>
    <mergeCell ref="N3:P3"/>
    <mergeCell ref="E17:G17"/>
    <mergeCell ref="H18:J18"/>
    <mergeCell ref="K19:M19"/>
    <mergeCell ref="B16:D16"/>
    <mergeCell ref="E16:G16"/>
    <mergeCell ref="H16:J16"/>
    <mergeCell ref="K16:M16"/>
    <mergeCell ref="H9:J9"/>
    <mergeCell ref="K9:M9"/>
    <mergeCell ref="N9:P9"/>
    <mergeCell ref="Q9:S9"/>
    <mergeCell ref="N20:P20"/>
    <mergeCell ref="Q16:S16"/>
    <mergeCell ref="N16:P16"/>
    <mergeCell ref="H11:J11"/>
    <mergeCell ref="N13:P13"/>
    <mergeCell ref="K12:M12"/>
    <mergeCell ref="Q14:S14"/>
    <mergeCell ref="Q21:S21"/>
    <mergeCell ref="B23:D23"/>
    <mergeCell ref="E23:G23"/>
    <mergeCell ref="H23:J23"/>
    <mergeCell ref="K23:M23"/>
    <mergeCell ref="N23:P23"/>
    <mergeCell ref="Q23:S23"/>
    <mergeCell ref="E24:G24"/>
    <mergeCell ref="H25:J25"/>
    <mergeCell ref="K26:M26"/>
    <mergeCell ref="N27:P27"/>
    <mergeCell ref="Q28:S28"/>
    <mergeCell ref="B30:D30"/>
    <mergeCell ref="E30:G30"/>
    <mergeCell ref="H30:J30"/>
    <mergeCell ref="K30:M30"/>
    <mergeCell ref="N30:P30"/>
    <mergeCell ref="Q30:S30"/>
    <mergeCell ref="E31:G31"/>
    <mergeCell ref="H32:J32"/>
    <mergeCell ref="K33:M33"/>
    <mergeCell ref="N34:P34"/>
    <mergeCell ref="Q35:S35"/>
    <mergeCell ref="B37:D37"/>
    <mergeCell ref="E37:G37"/>
    <mergeCell ref="H37:J37"/>
    <mergeCell ref="K37:M37"/>
    <mergeCell ref="N37:P37"/>
    <mergeCell ref="Q37:S37"/>
    <mergeCell ref="E38:G38"/>
    <mergeCell ref="H39:J39"/>
    <mergeCell ref="K40:M40"/>
    <mergeCell ref="N41:P41"/>
    <mergeCell ref="Q42:S42"/>
    <mergeCell ref="B44:D44"/>
    <mergeCell ref="E44:G44"/>
    <mergeCell ref="H44:J44"/>
    <mergeCell ref="K44:M44"/>
    <mergeCell ref="N44:P44"/>
    <mergeCell ref="Q44:S44"/>
    <mergeCell ref="E45:G45"/>
    <mergeCell ref="H46:J46"/>
    <mergeCell ref="K47:M47"/>
    <mergeCell ref="N48:P48"/>
    <mergeCell ref="B51:D51"/>
    <mergeCell ref="E51:G51"/>
    <mergeCell ref="H51:J51"/>
    <mergeCell ref="K51:M51"/>
    <mergeCell ref="N51:P51"/>
    <mergeCell ref="E52:G52"/>
    <mergeCell ref="H53:J53"/>
    <mergeCell ref="K54:M54"/>
    <mergeCell ref="N55:P55"/>
    <mergeCell ref="Q49:S49"/>
  </mergeCells>
  <phoneticPr fontId="1"/>
  <pageMargins left="0.7" right="0.7" top="0.75" bottom="0.75" header="0.3" footer="0.3"/>
  <pageSetup paperSize="9" scale="62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時程表</vt:lpstr>
      <vt:lpstr>決勝トーナメント</vt:lpstr>
      <vt:lpstr>組合せ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hirano</dc:creator>
  <cp:lastModifiedBy>kenichiro chiba</cp:lastModifiedBy>
  <cp:lastPrinted>2016-05-04T12:38:28Z</cp:lastPrinted>
  <dcterms:created xsi:type="dcterms:W3CDTF">2016-03-03T22:02:18Z</dcterms:created>
  <dcterms:modified xsi:type="dcterms:W3CDTF">2016-05-06T02:01:39Z</dcterms:modified>
</cp:coreProperties>
</file>