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300" windowWidth="15480" windowHeight="11625" tabRatio="503" activeTab="0"/>
  </bookViews>
  <sheets>
    <sheet name="予選リーグ" sheetId="1" r:id="rId1"/>
    <sheet name="時程表" sheetId="2" r:id="rId2"/>
  </sheets>
  <definedNames>
    <definedName name="_xlnm.Print_Area" localSheetId="1">'時程表'!$A$5:$U$30</definedName>
    <definedName name="_xlnm.Print_Titles" localSheetId="1">'時程表'!$2:$4</definedName>
    <definedName name="_xlnm.Print_Titles" localSheetId="0">'予選リーグ'!$1:$2</definedName>
  </definedNames>
  <calcPr fullCalcOnLoad="1"/>
</workbook>
</file>

<file path=xl/sharedStrings.xml><?xml version="1.0" encoding="utf-8"?>
<sst xmlns="http://schemas.openxmlformats.org/spreadsheetml/2006/main" count="526" uniqueCount="235">
  <si>
    <t>勝</t>
  </si>
  <si>
    <t>分</t>
  </si>
  <si>
    <t>負</t>
  </si>
  <si>
    <t>勝点</t>
  </si>
  <si>
    <t>得点</t>
  </si>
  <si>
    <t>失点</t>
  </si>
  <si>
    <t>得失差</t>
  </si>
  <si>
    <t>順位</t>
  </si>
  <si>
    <t>Ａ組</t>
  </si>
  <si>
    <t>Ｂ組</t>
  </si>
  <si>
    <t>Ｄ組</t>
  </si>
  <si>
    <t>Ｅ組</t>
  </si>
  <si>
    <t>Ｆ組</t>
  </si>
  <si>
    <t>Ｇ組</t>
  </si>
  <si>
    <t>Ｈ組</t>
  </si>
  <si>
    <t>Ｃ組</t>
  </si>
  <si>
    <t>新宿区戸山公園Ｇ：Ａコート</t>
  </si>
  <si>
    <t>新宿区戸山公園Ｇ：Ｂコート</t>
  </si>
  <si>
    <t>決勝トーナメント</t>
  </si>
  <si>
    <t>◆試合時間：10-5-10</t>
  </si>
  <si>
    <t>Ａ１位</t>
  </si>
  <si>
    <t>Ｈ１位</t>
  </si>
  <si>
    <t>Ｇ１位</t>
  </si>
  <si>
    <t>Ｆ１位</t>
  </si>
  <si>
    <t>Ｅ１位</t>
  </si>
  <si>
    <t>Ｄ１位</t>
  </si>
  <si>
    <t>Ｃ１位</t>
  </si>
  <si>
    <t>Ｂ１位</t>
  </si>
  <si>
    <t>Ｉ　組</t>
  </si>
  <si>
    <t>Ｉ１位</t>
  </si>
  <si>
    <t>J　組</t>
  </si>
  <si>
    <t>J１位</t>
  </si>
  <si>
    <t>K　組</t>
  </si>
  <si>
    <t>L　組</t>
  </si>
  <si>
    <t>K１位</t>
  </si>
  <si>
    <t>L１位</t>
  </si>
  <si>
    <t>M　組</t>
  </si>
  <si>
    <t>N　組</t>
  </si>
  <si>
    <t>M１位</t>
  </si>
  <si>
    <t>第9回東京都2年生サッカーフェスティバル　第７ブロック選考会</t>
  </si>
  <si>
    <t>Ｎ１位</t>
  </si>
  <si>
    <t>O　組</t>
  </si>
  <si>
    <t>O１位</t>
  </si>
  <si>
    <t>千駄ヶ谷</t>
  </si>
  <si>
    <t>BONOS B</t>
  </si>
  <si>
    <t>渋谷東部JFC</t>
  </si>
  <si>
    <t>戸山SC　A</t>
  </si>
  <si>
    <t>新宿FC</t>
  </si>
  <si>
    <t>烏森SC</t>
  </si>
  <si>
    <t>トラストユナイテッドA</t>
  </si>
  <si>
    <t>落一小ドリームスA</t>
  </si>
  <si>
    <t>自由が丘SC　B</t>
  </si>
  <si>
    <t>不動小SC</t>
  </si>
  <si>
    <t>FC千代田</t>
  </si>
  <si>
    <t>FC目黒原町</t>
  </si>
  <si>
    <t>FCトリプレッタ　A</t>
  </si>
  <si>
    <t>淀橋FC</t>
  </si>
  <si>
    <t>落四SC</t>
  </si>
  <si>
    <t>ソレイユFCｊｒ</t>
  </si>
  <si>
    <t>ラスカル千駄木</t>
  </si>
  <si>
    <t>上目黒FC</t>
  </si>
  <si>
    <t>猿楽FC</t>
  </si>
  <si>
    <t>五本木FC　B</t>
  </si>
  <si>
    <t>ヴィトーリア目黒　A</t>
  </si>
  <si>
    <t>ヴィトーリア目黒　B</t>
  </si>
  <si>
    <t>FCとんぼ</t>
  </si>
  <si>
    <t>アトレチコ新宿</t>
  </si>
  <si>
    <t>油面SC</t>
  </si>
  <si>
    <t>五本木FC　A</t>
  </si>
  <si>
    <t>戸山SC　B</t>
  </si>
  <si>
    <t>FCグラスルーツ</t>
  </si>
  <si>
    <t>菅刈SC</t>
  </si>
  <si>
    <t>SCシクス</t>
  </si>
  <si>
    <t>大岡山FC</t>
  </si>
  <si>
    <t>落五SC</t>
  </si>
  <si>
    <t>落一小ドリームスB</t>
  </si>
  <si>
    <t>鷹の子SC</t>
  </si>
  <si>
    <t>碑文谷FC</t>
  </si>
  <si>
    <t>金富FC</t>
  </si>
  <si>
    <t>FCトリプレッタ　B</t>
  </si>
  <si>
    <t>本町スポーツ少年団</t>
  </si>
  <si>
    <t>自由が丘SC　A</t>
  </si>
  <si>
    <t>東根JFC</t>
  </si>
  <si>
    <t>BONOS A</t>
  </si>
  <si>
    <t>FC落合</t>
  </si>
  <si>
    <t>FC　WASEDA</t>
  </si>
  <si>
    <t>トラストユナイテッドB</t>
  </si>
  <si>
    <t>FC OCHISAN</t>
  </si>
  <si>
    <t>４５チーム参加：各組上位1チーム決勝トーナメントへ</t>
  </si>
  <si>
    <t>12月20・21・23日</t>
  </si>
  <si>
    <t>中目黒公園Ｇ</t>
  </si>
  <si>
    <t>新宿区戸山公園Ｇ：Ａコート</t>
  </si>
  <si>
    <t>B1</t>
  </si>
  <si>
    <t>B2</t>
  </si>
  <si>
    <t>B3</t>
  </si>
  <si>
    <t>C1</t>
  </si>
  <si>
    <t>C2</t>
  </si>
  <si>
    <t>C3</t>
  </si>
  <si>
    <t>L1</t>
  </si>
  <si>
    <t>L2</t>
  </si>
  <si>
    <t>L3</t>
  </si>
  <si>
    <t>N1</t>
  </si>
  <si>
    <t>N2</t>
  </si>
  <si>
    <t>N3</t>
  </si>
  <si>
    <t>E1</t>
  </si>
  <si>
    <t>E2</t>
  </si>
  <si>
    <t>E3</t>
  </si>
  <si>
    <t>M1</t>
  </si>
  <si>
    <t>M2</t>
  </si>
  <si>
    <t>M3</t>
  </si>
  <si>
    <t>G1</t>
  </si>
  <si>
    <t>G2</t>
  </si>
  <si>
    <t>G3</t>
  </si>
  <si>
    <t>H1</t>
  </si>
  <si>
    <t>H2</t>
  </si>
  <si>
    <t>H3</t>
  </si>
  <si>
    <t>①</t>
  </si>
  <si>
    <t>③</t>
  </si>
  <si>
    <t>④</t>
  </si>
  <si>
    <t>⑥</t>
  </si>
  <si>
    <t>⑦</t>
  </si>
  <si>
    <t>⑧</t>
  </si>
  <si>
    <t>⑨</t>
  </si>
  <si>
    <t>⑩</t>
  </si>
  <si>
    <t>⑪</t>
  </si>
  <si>
    <t>⑫</t>
  </si>
  <si>
    <t>⑬</t>
  </si>
  <si>
    <t>⑭</t>
  </si>
  <si>
    <t>ｖｓ.</t>
  </si>
  <si>
    <t>鷹の子SC</t>
  </si>
  <si>
    <t>東根JFC</t>
  </si>
  <si>
    <t>落一小ドリームスB</t>
  </si>
  <si>
    <t>自由が丘SC　A</t>
  </si>
  <si>
    <t>碑文谷FC</t>
  </si>
  <si>
    <t>BONOS A</t>
  </si>
  <si>
    <t>戸山SC　A</t>
  </si>
  <si>
    <t>新宿FC</t>
  </si>
  <si>
    <t>FC落合</t>
  </si>
  <si>
    <t>FC　WASEDA</t>
  </si>
  <si>
    <t>トラストユナイテッドA</t>
  </si>
  <si>
    <t>落一小ドリームスA</t>
  </si>
  <si>
    <t>FC OCHISAN</t>
  </si>
  <si>
    <t>大岡山FC</t>
  </si>
  <si>
    <t>烏森SC</t>
  </si>
  <si>
    <t>トラストユナイテッドB</t>
  </si>
  <si>
    <t>自由が丘SC　B</t>
  </si>
  <si>
    <t>落五SC</t>
  </si>
  <si>
    <t>千駄ヶ谷</t>
  </si>
  <si>
    <t>BONOS B</t>
  </si>
  <si>
    <t>FCグラスルーツ</t>
  </si>
  <si>
    <t>菅刈SC</t>
  </si>
  <si>
    <t>渋谷東部JFC</t>
  </si>
  <si>
    <t>SCシクス</t>
  </si>
  <si>
    <t>淀橋FC</t>
  </si>
  <si>
    <t>ラスカル千駄木</t>
  </si>
  <si>
    <t>FCトリプレッタ　A</t>
  </si>
  <si>
    <t>ソレイユFCｊｒ</t>
  </si>
  <si>
    <t>落四SC</t>
  </si>
  <si>
    <t>上目黒FC</t>
  </si>
  <si>
    <t>FC目黒原町</t>
  </si>
  <si>
    <t>本町スポーツ少年団</t>
  </si>
  <si>
    <t>不動小SC</t>
  </si>
  <si>
    <t>金富FC</t>
  </si>
  <si>
    <t>FC千代田</t>
  </si>
  <si>
    <t>FCトリプレッタ　B</t>
  </si>
  <si>
    <t>五本木FC　B</t>
  </si>
  <si>
    <t>戸山SC　B</t>
  </si>
  <si>
    <t>アトレチコ新宿</t>
  </si>
  <si>
    <t>猿楽FC</t>
  </si>
  <si>
    <t>五本木FC　A</t>
  </si>
  <si>
    <t>FCとんぼ</t>
  </si>
  <si>
    <t>ヴィトーリア目黒　A</t>
  </si>
  <si>
    <t>油面SC</t>
  </si>
  <si>
    <t>ヴィトーリア目黒　B</t>
  </si>
  <si>
    <t>①</t>
  </si>
  <si>
    <t>②</t>
  </si>
  <si>
    <t>③</t>
  </si>
  <si>
    <t>④</t>
  </si>
  <si>
    <t>⑤</t>
  </si>
  <si>
    <t>⑥</t>
  </si>
  <si>
    <t>⑦</t>
  </si>
  <si>
    <t>⑧</t>
  </si>
  <si>
    <t>⑨</t>
  </si>
  <si>
    <t>⑩</t>
  </si>
  <si>
    <t>⑪</t>
  </si>
  <si>
    <t>⑫</t>
  </si>
  <si>
    <t>⑬</t>
  </si>
  <si>
    <t>⑭</t>
  </si>
  <si>
    <t>試合</t>
  </si>
  <si>
    <t>キックオフ</t>
  </si>
  <si>
    <t>Ｇ</t>
  </si>
  <si>
    <t>対戦チーム</t>
  </si>
  <si>
    <t>審判</t>
  </si>
  <si>
    <r>
      <t>開場　８：００　　</t>
    </r>
    <r>
      <rPr>
        <sz val="14"/>
        <color indexed="10"/>
        <rFont val="HGS創英角ｺﾞｼｯｸUB"/>
        <family val="3"/>
      </rPr>
      <t>設営　８：００～</t>
    </r>
  </si>
  <si>
    <t>３年生大会</t>
  </si>
  <si>
    <t>新宿区</t>
  </si>
  <si>
    <t>新宿区戸山公園Ｇ：Aコート</t>
  </si>
  <si>
    <r>
      <t>開場　９：００　　</t>
    </r>
    <r>
      <rPr>
        <sz val="14"/>
        <color indexed="10"/>
        <rFont val="HGS創英角ｺﾞｼｯｸUB"/>
        <family val="3"/>
      </rPr>
      <t>設営　８：００～</t>
    </r>
  </si>
  <si>
    <t>⑤</t>
  </si>
  <si>
    <t>②</t>
  </si>
  <si>
    <t>⑮</t>
  </si>
  <si>
    <t>本部</t>
  </si>
  <si>
    <t>O1</t>
  </si>
  <si>
    <t>K1</t>
  </si>
  <si>
    <t>O2</t>
  </si>
  <si>
    <t>K2</t>
  </si>
  <si>
    <t>O3</t>
  </si>
  <si>
    <t>K3</t>
  </si>
  <si>
    <t>J1</t>
  </si>
  <si>
    <t>J２</t>
  </si>
  <si>
    <t>J３</t>
  </si>
  <si>
    <t>F1</t>
  </si>
  <si>
    <t>F2</t>
  </si>
  <si>
    <t>F3</t>
  </si>
  <si>
    <t>D1</t>
  </si>
  <si>
    <t>D2</t>
  </si>
  <si>
    <t>D3</t>
  </si>
  <si>
    <t>⑮</t>
  </si>
  <si>
    <t>試合時間以外のルールは、３年生大会に準ずる。決勝トーナメント同点時はすべてPK戦になります。</t>
  </si>
  <si>
    <t>I1</t>
  </si>
  <si>
    <t>I2</t>
  </si>
  <si>
    <t>I3</t>
  </si>
  <si>
    <t>A1</t>
  </si>
  <si>
    <t>A2</t>
  </si>
  <si>
    <t>A3</t>
  </si>
  <si>
    <t>新宿区戸山公園Ｇ：Bコート</t>
  </si>
  <si>
    <t>１・２位は抽選</t>
  </si>
  <si>
    <t>0ｷｹﾝ</t>
  </si>
  <si>
    <t>1P4</t>
  </si>
  <si>
    <t>1K2</t>
  </si>
  <si>
    <t>トラスト
ユナイテッド</t>
  </si>
  <si>
    <t>FCとんぼ</t>
  </si>
  <si>
    <t>４P</t>
  </si>
  <si>
    <t>K２</t>
  </si>
  <si>
    <t>優勝　ソレイユFCJr
準優勝　FC　BONOS A
第３位　FC　とんぼ
敢闘賞　ﾄﾗｽﾄﾕﾅｲﾃｯﾄAﾞ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</si>
</sst>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md;@"/>
    <numFmt numFmtId="178" formatCode="m\.d;@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0_ "/>
    <numFmt numFmtId="184" formatCode="0_ ;[Red]\-0\ "/>
    <numFmt numFmtId="185" formatCode="\+0_ ;[Red]\-0\ "/>
    <numFmt numFmtId="186" formatCode="m&quot;月&quot;d&quot;日現在&quot;;@"/>
    <numFmt numFmtId="187" formatCode="General&quot;分ハーフ&quot;"/>
    <numFmt numFmtId="188" formatCode="&quot;&lt;&quot;General&quot;&gt;&quot;"/>
    <numFmt numFmtId="189" formatCode="&quot;&lt;&quot;General&quot;&gt;試合&quot;"/>
    <numFmt numFmtId="190" formatCode="yy&quot;年&quot;m&quot;月&quot;d&quot;日現在&quot;;@"/>
  </numFmts>
  <fonts count="67">
    <font>
      <sz val="11"/>
      <name val="ＭＳ Ｐゴシック"/>
      <family val="3"/>
    </font>
    <font>
      <sz val="6"/>
      <name val="ＭＳ Ｐゴシック"/>
      <family val="3"/>
    </font>
    <font>
      <sz val="12"/>
      <name val="HGS創英角ｺﾞｼｯｸUB"/>
      <family val="3"/>
    </font>
    <font>
      <u val="single"/>
      <sz val="9.35"/>
      <color indexed="12"/>
      <name val="ＭＳ Ｐゴシック"/>
      <family val="3"/>
    </font>
    <font>
      <sz val="11"/>
      <name val="HGS創英角ｺﾞｼｯｸUB"/>
      <family val="3"/>
    </font>
    <font>
      <u val="single"/>
      <sz val="9.35"/>
      <color indexed="36"/>
      <name val="ＭＳ Ｐゴシック"/>
      <family val="3"/>
    </font>
    <font>
      <sz val="16"/>
      <name val="HGS創英角ｺﾞｼｯｸUB"/>
      <family val="3"/>
    </font>
    <font>
      <sz val="14"/>
      <name val="HGS創英角ｺﾞｼｯｸUB"/>
      <family val="3"/>
    </font>
    <font>
      <sz val="11"/>
      <color indexed="58"/>
      <name val="ＭＳ Ｐゴシック"/>
      <family val="3"/>
    </font>
    <font>
      <sz val="12"/>
      <name val="HG創英角ｺﾞｼｯｸUB"/>
      <family val="3"/>
    </font>
    <font>
      <sz val="11"/>
      <name val="HGP創英角ｺﾞｼｯｸUB"/>
      <family val="3"/>
    </font>
    <font>
      <sz val="14"/>
      <color indexed="12"/>
      <name val="HGS創英角ｺﾞｼｯｸUB"/>
      <family val="3"/>
    </font>
    <font>
      <sz val="18"/>
      <name val="HGS創英角ｺﾞｼｯｸUB"/>
      <family val="3"/>
    </font>
    <font>
      <sz val="16"/>
      <color indexed="10"/>
      <name val="HGS創英角ｺﾞｼｯｸUB"/>
      <family val="3"/>
    </font>
    <font>
      <sz val="12"/>
      <name val="HGP創英角ｺﾞｼｯｸUB"/>
      <family val="3"/>
    </font>
    <font>
      <sz val="14"/>
      <name val="HGP創英角ｺﾞｼｯｸUB"/>
      <family val="3"/>
    </font>
    <font>
      <sz val="10"/>
      <name val="HGP創英角ｺﾞｼｯｸUB"/>
      <family val="3"/>
    </font>
    <font>
      <b/>
      <sz val="10"/>
      <color indexed="10"/>
      <name val="HGP創英角ｺﾞｼｯｸUB"/>
      <family val="3"/>
    </font>
    <font>
      <sz val="14"/>
      <color indexed="12"/>
      <name val="HGSｺﾞｼｯｸE"/>
      <family val="3"/>
    </font>
    <font>
      <sz val="11"/>
      <color indexed="9"/>
      <name val="ＭＳ Ｐゴシック"/>
      <family val="3"/>
    </font>
    <font>
      <sz val="11"/>
      <color indexed="9"/>
      <name val="HGS創英角ｺﾞｼｯｸUB"/>
      <family val="3"/>
    </font>
    <font>
      <sz val="11"/>
      <color indexed="9"/>
      <name val="HGP創英角ｺﾞｼｯｸUB"/>
      <family val="3"/>
    </font>
    <font>
      <sz val="14"/>
      <color indexed="9"/>
      <name val="HG創英角ｺﾞｼｯｸUB"/>
      <family val="3"/>
    </font>
    <font>
      <sz val="12"/>
      <color indexed="9"/>
      <name val="HGP創英角ｺﾞｼｯｸUB"/>
      <family val="3"/>
    </font>
    <font>
      <sz val="14"/>
      <color indexed="60"/>
      <name val="HG創英角ｺﾞｼｯｸUB"/>
      <family val="3"/>
    </font>
    <font>
      <sz val="14"/>
      <name val="ＭＳ Ｐゴシック"/>
      <family val="3"/>
    </font>
    <font>
      <sz val="14"/>
      <color indexed="48"/>
      <name val="HGS創英角ｺﾞｼｯｸUB"/>
      <family val="3"/>
    </font>
    <font>
      <sz val="14"/>
      <color indexed="10"/>
      <name val="HGS創英角ｺﾞｼｯｸUB"/>
      <family val="3"/>
    </font>
    <font>
      <sz val="11"/>
      <color indexed="12"/>
      <name val="HGS創英角ｺﾞｼｯｸUB"/>
      <family val="3"/>
    </font>
    <font>
      <sz val="12"/>
      <color indexed="12"/>
      <name val="HG創英角ｺﾞｼｯｸUB"/>
      <family val="3"/>
    </font>
    <font>
      <sz val="10"/>
      <name val="HGP明朝B"/>
      <family val="1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HGP創英角ｺﾞｼｯｸUB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HGP創英角ｺﾞｼｯｸUB"/>
      <family val="3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</fills>
  <borders count="8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ck">
        <color rgb="FFFF0000"/>
      </bottom>
    </border>
    <border>
      <left>
        <color indexed="63"/>
      </left>
      <right>
        <color indexed="63"/>
      </right>
      <top>
        <color indexed="63"/>
      </top>
      <bottom style="thick">
        <color rgb="FFFF0000"/>
      </bottom>
    </border>
    <border>
      <left style="thick">
        <color rgb="FFFF0000"/>
      </left>
      <right>
        <color indexed="63"/>
      </right>
      <top>
        <color indexed="63"/>
      </top>
      <bottom>
        <color indexed="63"/>
      </bottom>
    </border>
    <border>
      <left style="thick">
        <color rgb="FFFF0000"/>
      </left>
      <right>
        <color indexed="63"/>
      </right>
      <top style="thick">
        <color rgb="FFFF0000"/>
      </top>
      <bottom>
        <color indexed="63"/>
      </bottom>
    </border>
    <border>
      <left style="medium"/>
      <right style="medium"/>
      <top style="medium"/>
      <bottom style="thick">
        <color rgb="FFFF0000"/>
      </bottom>
    </border>
    <border>
      <left style="medium"/>
      <right style="medium"/>
      <top>
        <color indexed="63"/>
      </top>
      <bottom style="thick">
        <color rgb="FFFF0000"/>
      </bottom>
    </border>
    <border>
      <left style="thick">
        <color rgb="FFFF0000"/>
      </left>
      <right style="medium"/>
      <top style="thick">
        <color rgb="FFFF0000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>
        <color rgb="FFFF0000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ck">
        <color rgb="FFFF0000"/>
      </bottom>
    </border>
    <border>
      <left style="medium"/>
      <right>
        <color indexed="63"/>
      </right>
      <top style="thick">
        <color rgb="FFFF0000"/>
      </top>
      <bottom>
        <color indexed="63"/>
      </bottom>
    </border>
    <border>
      <left style="thick">
        <color rgb="FFFF0000"/>
      </left>
      <right>
        <color indexed="63"/>
      </right>
      <top>
        <color indexed="63"/>
      </top>
      <bottom style="thick">
        <color rgb="FFFF0000"/>
      </bottom>
    </border>
    <border diagonalDown="1">
      <left style="thin"/>
      <right>
        <color indexed="63"/>
      </right>
      <top style="thin"/>
      <bottom style="medium"/>
      <diagonal style="thin"/>
    </border>
    <border diagonalDown="1">
      <left>
        <color indexed="63"/>
      </left>
      <right>
        <color indexed="63"/>
      </right>
      <top style="thin"/>
      <bottom style="medium"/>
      <diagonal style="thin"/>
    </border>
    <border diagonalDown="1">
      <left>
        <color indexed="63"/>
      </left>
      <right style="thin"/>
      <top style="thin"/>
      <bottom style="medium"/>
      <diagonal style="thin"/>
    </border>
    <border diagonalDown="1">
      <left style="thin"/>
      <right>
        <color indexed="63"/>
      </right>
      <top style="thin"/>
      <bottom style="thin"/>
      <diagonal style="thin"/>
    </border>
    <border diagonalDown="1">
      <left>
        <color indexed="63"/>
      </left>
      <right>
        <color indexed="63"/>
      </right>
      <top style="thin"/>
      <bottom style="thin"/>
      <diagonal style="thin"/>
    </border>
    <border diagonalDown="1">
      <left>
        <color indexed="63"/>
      </left>
      <right style="thin"/>
      <top style="thin"/>
      <bottom style="thin"/>
      <diagonal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0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5" borderId="1" applyNumberFormat="0" applyAlignment="0" applyProtection="0"/>
    <xf numFmtId="0" fontId="53" fillId="26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54" fillId="0" borderId="3" applyNumberFormat="0" applyFill="0" applyAlignment="0" applyProtection="0"/>
    <xf numFmtId="0" fontId="55" fillId="28" borderId="0" applyNumberFormat="0" applyBorder="0" applyAlignment="0" applyProtection="0"/>
    <xf numFmtId="0" fontId="56" fillId="29" borderId="4" applyNumberFormat="0" applyAlignment="0" applyProtection="0"/>
    <xf numFmtId="0" fontId="5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29" borderId="9" applyNumberFormat="0" applyAlignment="0" applyProtection="0"/>
    <xf numFmtId="0" fontId="6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4" fillId="30" borderId="4" applyNumberFormat="0" applyAlignment="0" applyProtection="0"/>
    <xf numFmtId="0" fontId="5" fillId="0" borderId="0" applyNumberFormat="0" applyFill="0" applyBorder="0" applyAlignment="0" applyProtection="0"/>
    <xf numFmtId="0" fontId="65" fillId="31" borderId="0" applyNumberFormat="0" applyBorder="0" applyAlignment="0" applyProtection="0"/>
  </cellStyleXfs>
  <cellXfs count="264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 shrinkToFit="1"/>
    </xf>
    <xf numFmtId="0" fontId="2" fillId="4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2" fillId="4" borderId="12" xfId="0" applyFont="1" applyFill="1" applyBorder="1" applyAlignment="1">
      <alignment horizontal="center" vertical="center"/>
    </xf>
    <xf numFmtId="0" fontId="2" fillId="0" borderId="11" xfId="0" applyFont="1" applyFill="1" applyBorder="1" applyAlignment="1" applyProtection="1">
      <alignment horizontal="left" vertical="center" shrinkToFit="1"/>
      <protection locked="0"/>
    </xf>
    <xf numFmtId="0" fontId="2" fillId="0" borderId="13" xfId="0" applyFont="1" applyFill="1" applyBorder="1" applyAlignment="1" applyProtection="1">
      <alignment horizontal="left" vertical="center" shrinkToFit="1"/>
      <protection locked="0"/>
    </xf>
    <xf numFmtId="0" fontId="10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 applyProtection="1">
      <alignment horizontal="left" vertical="center" shrinkToFit="1"/>
      <protection locked="0"/>
    </xf>
    <xf numFmtId="0" fontId="10" fillId="0" borderId="16" xfId="0" applyFont="1" applyFill="1" applyBorder="1" applyAlignment="1">
      <alignment horizontal="center" vertical="center" shrinkToFit="1"/>
    </xf>
    <xf numFmtId="0" fontId="4" fillId="0" borderId="17" xfId="0" applyFont="1" applyBorder="1" applyAlignment="1">
      <alignment horizontal="center" vertical="center" shrinkToFit="1"/>
    </xf>
    <xf numFmtId="0" fontId="0" fillId="0" borderId="0" xfId="0" applyFont="1" applyAlignment="1">
      <alignment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7" fillId="32" borderId="20" xfId="0" applyFont="1" applyFill="1" applyBorder="1" applyAlignment="1">
      <alignment vertical="center"/>
    </xf>
    <xf numFmtId="0" fontId="14" fillId="0" borderId="16" xfId="0" applyFont="1" applyFill="1" applyBorder="1" applyAlignment="1" applyProtection="1">
      <alignment horizontal="distributed" vertical="center" shrinkToFit="1"/>
      <protection locked="0"/>
    </xf>
    <xf numFmtId="0" fontId="19" fillId="33" borderId="0" xfId="0" applyFont="1" applyFill="1" applyAlignment="1">
      <alignment vertical="center"/>
    </xf>
    <xf numFmtId="0" fontId="20" fillId="33" borderId="0" xfId="0" applyFont="1" applyFill="1" applyAlignment="1">
      <alignment vertical="center" shrinkToFit="1"/>
    </xf>
    <xf numFmtId="0" fontId="19" fillId="33" borderId="0" xfId="0" applyFont="1" applyFill="1" applyAlignment="1">
      <alignment horizontal="center" vertical="center"/>
    </xf>
    <xf numFmtId="0" fontId="2" fillId="4" borderId="21" xfId="0" applyFont="1" applyFill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4" borderId="22" xfId="0" applyFont="1" applyFill="1" applyBorder="1" applyAlignment="1">
      <alignment horizontal="center" vertical="center"/>
    </xf>
    <xf numFmtId="0" fontId="2" fillId="4" borderId="23" xfId="0" applyFont="1" applyFill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4" borderId="17" xfId="0" applyFont="1" applyFill="1" applyBorder="1" applyAlignment="1">
      <alignment horizontal="center" vertical="center"/>
    </xf>
    <xf numFmtId="20" fontId="2" fillId="4" borderId="19" xfId="0" applyNumberFormat="1" applyFont="1" applyFill="1" applyBorder="1" applyAlignment="1">
      <alignment horizontal="center" vertical="center"/>
    </xf>
    <xf numFmtId="20" fontId="2" fillId="0" borderId="18" xfId="0" applyNumberFormat="1" applyFont="1" applyBorder="1" applyAlignment="1">
      <alignment horizontal="center" vertical="center"/>
    </xf>
    <xf numFmtId="0" fontId="14" fillId="0" borderId="14" xfId="0" applyFont="1" applyFill="1" applyBorder="1" applyAlignment="1" applyProtection="1">
      <alignment horizontal="center" vertical="center" shrinkToFit="1"/>
      <protection locked="0"/>
    </xf>
    <xf numFmtId="0" fontId="14" fillId="0" borderId="11" xfId="0" applyFont="1" applyFill="1" applyBorder="1" applyAlignment="1" applyProtection="1">
      <alignment horizontal="center" vertical="center" shrinkToFit="1"/>
      <protection locked="0"/>
    </xf>
    <xf numFmtId="0" fontId="21" fillId="0" borderId="11" xfId="0" applyFont="1" applyFill="1" applyBorder="1" applyAlignment="1">
      <alignment horizontal="center" vertical="center"/>
    </xf>
    <xf numFmtId="0" fontId="10" fillId="0" borderId="24" xfId="0" applyFont="1" applyFill="1" applyBorder="1" applyAlignment="1">
      <alignment vertical="center"/>
    </xf>
    <xf numFmtId="0" fontId="14" fillId="0" borderId="18" xfId="0" applyFont="1" applyFill="1" applyBorder="1" applyAlignment="1">
      <alignment horizontal="center" vertical="center" shrinkToFit="1"/>
    </xf>
    <xf numFmtId="0" fontId="14" fillId="0" borderId="25" xfId="0" applyFont="1" applyFill="1" applyBorder="1" applyAlignment="1" applyProtection="1">
      <alignment horizontal="distributed" vertical="center" shrinkToFit="1"/>
      <protection locked="0"/>
    </xf>
    <xf numFmtId="0" fontId="10" fillId="0" borderId="25" xfId="0" applyFont="1" applyFill="1" applyBorder="1" applyAlignment="1">
      <alignment horizontal="center" vertical="center" shrinkToFit="1"/>
    </xf>
    <xf numFmtId="0" fontId="14" fillId="0" borderId="26" xfId="0" applyFont="1" applyFill="1" applyBorder="1" applyAlignment="1">
      <alignment horizontal="center" vertical="center" shrinkToFit="1"/>
    </xf>
    <xf numFmtId="0" fontId="10" fillId="0" borderId="0" xfId="0" applyFont="1" applyFill="1" applyAlignment="1">
      <alignment horizontal="center" vertical="center"/>
    </xf>
    <xf numFmtId="0" fontId="23" fillId="0" borderId="14" xfId="0" applyFont="1" applyFill="1" applyBorder="1" applyAlignment="1" applyProtection="1">
      <alignment horizontal="center" vertical="center" shrinkToFit="1"/>
      <protection locked="0"/>
    </xf>
    <xf numFmtId="0" fontId="23" fillId="0" borderId="11" xfId="0" applyFont="1" applyFill="1" applyBorder="1" applyAlignment="1" applyProtection="1">
      <alignment horizontal="center" vertical="center" shrinkToFit="1"/>
      <protection locked="0"/>
    </xf>
    <xf numFmtId="0" fontId="21" fillId="0" borderId="14" xfId="0" applyFont="1" applyFill="1" applyBorder="1" applyAlignment="1">
      <alignment horizontal="center" vertical="center"/>
    </xf>
    <xf numFmtId="0" fontId="9" fillId="32" borderId="27" xfId="0" applyFont="1" applyFill="1" applyBorder="1" applyAlignment="1">
      <alignment vertical="center" shrinkToFit="1"/>
    </xf>
    <xf numFmtId="20" fontId="2" fillId="4" borderId="28" xfId="0" applyNumberFormat="1" applyFont="1" applyFill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 shrinkToFit="1"/>
    </xf>
    <xf numFmtId="0" fontId="2" fillId="0" borderId="31" xfId="0" applyFont="1" applyFill="1" applyBorder="1" applyAlignment="1" applyProtection="1">
      <alignment horizontal="left" vertical="center" shrinkToFit="1"/>
      <protection locked="0"/>
    </xf>
    <xf numFmtId="0" fontId="23" fillId="0" borderId="31" xfId="0" applyFont="1" applyFill="1" applyBorder="1" applyAlignment="1" applyProtection="1">
      <alignment horizontal="center" vertical="center" shrinkToFit="1"/>
      <protection locked="0"/>
    </xf>
    <xf numFmtId="0" fontId="14" fillId="0" borderId="31" xfId="0" applyFont="1" applyFill="1" applyBorder="1" applyAlignment="1" applyProtection="1">
      <alignment horizontal="center" vertical="center" shrinkToFit="1"/>
      <protection locked="0"/>
    </xf>
    <xf numFmtId="0" fontId="10" fillId="0" borderId="31" xfId="0" applyFont="1" applyFill="1" applyBorder="1" applyAlignment="1">
      <alignment horizontal="center" vertical="center"/>
    </xf>
    <xf numFmtId="0" fontId="21" fillId="0" borderId="31" xfId="0" applyFont="1" applyFill="1" applyBorder="1" applyAlignment="1">
      <alignment horizontal="center" vertical="center"/>
    </xf>
    <xf numFmtId="0" fontId="2" fillId="0" borderId="32" xfId="0" applyFont="1" applyFill="1" applyBorder="1" applyAlignment="1" applyProtection="1">
      <alignment horizontal="left" vertical="center" shrinkToFit="1"/>
      <protection locked="0"/>
    </xf>
    <xf numFmtId="0" fontId="0" fillId="0" borderId="26" xfId="0" applyFont="1" applyBorder="1" applyAlignment="1">
      <alignment horizontal="center" vertical="center"/>
    </xf>
    <xf numFmtId="0" fontId="2" fillId="0" borderId="14" xfId="0" applyFont="1" applyFill="1" applyBorder="1" applyAlignment="1" applyProtection="1">
      <alignment horizontal="left" vertical="center" shrinkToFit="1"/>
      <protection locked="0"/>
    </xf>
    <xf numFmtId="0" fontId="10" fillId="0" borderId="33" xfId="0" applyFont="1" applyFill="1" applyBorder="1" applyAlignment="1">
      <alignment vertical="center"/>
    </xf>
    <xf numFmtId="0" fontId="2" fillId="4" borderId="34" xfId="0" applyFont="1" applyFill="1" applyBorder="1" applyAlignment="1">
      <alignment horizontal="center" vertical="center"/>
    </xf>
    <xf numFmtId="20" fontId="2" fillId="0" borderId="28" xfId="0" applyNumberFormat="1" applyFont="1" applyBorder="1" applyAlignment="1">
      <alignment horizontal="center" vertical="center"/>
    </xf>
    <xf numFmtId="0" fontId="2" fillId="0" borderId="35" xfId="0" applyFont="1" applyFill="1" applyBorder="1" applyAlignment="1" applyProtection="1">
      <alignment horizontal="left" vertical="center" shrinkToFit="1"/>
      <protection locked="0"/>
    </xf>
    <xf numFmtId="0" fontId="23" fillId="0" borderId="35" xfId="0" applyFont="1" applyFill="1" applyBorder="1" applyAlignment="1" applyProtection="1">
      <alignment horizontal="center" vertical="center" shrinkToFit="1"/>
      <protection locked="0"/>
    </xf>
    <xf numFmtId="0" fontId="14" fillId="0" borderId="35" xfId="0" applyFont="1" applyFill="1" applyBorder="1" applyAlignment="1" applyProtection="1">
      <alignment horizontal="center" vertical="center" shrinkToFit="1"/>
      <protection locked="0"/>
    </xf>
    <xf numFmtId="0" fontId="10" fillId="0" borderId="35" xfId="0" applyFont="1" applyFill="1" applyBorder="1" applyAlignment="1">
      <alignment horizontal="center" vertical="center"/>
    </xf>
    <xf numFmtId="0" fontId="21" fillId="0" borderId="35" xfId="0" applyFont="1" applyFill="1" applyBorder="1" applyAlignment="1">
      <alignment horizontal="center" vertical="center"/>
    </xf>
    <xf numFmtId="0" fontId="2" fillId="0" borderId="36" xfId="0" applyFont="1" applyFill="1" applyBorder="1" applyAlignment="1" applyProtection="1">
      <alignment horizontal="left" vertical="center" shrinkToFit="1"/>
      <protection locked="0"/>
    </xf>
    <xf numFmtId="0" fontId="0" fillId="0" borderId="28" xfId="0" applyFont="1" applyBorder="1" applyAlignment="1">
      <alignment horizontal="center" vertical="center"/>
    </xf>
    <xf numFmtId="20" fontId="2" fillId="4" borderId="26" xfId="0" applyNumberFormat="1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14" fillId="0" borderId="37" xfId="0" applyFont="1" applyFill="1" applyBorder="1" applyAlignment="1" applyProtection="1">
      <alignment horizontal="distributed" vertical="center" shrinkToFit="1"/>
      <protection locked="0"/>
    </xf>
    <xf numFmtId="0" fontId="14" fillId="0" borderId="38" xfId="0" applyFont="1" applyFill="1" applyBorder="1" applyAlignment="1" applyProtection="1">
      <alignment horizontal="distributed" vertical="center" shrinkToFit="1"/>
      <protection locked="0"/>
    </xf>
    <xf numFmtId="0" fontId="2" fillId="0" borderId="39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20" fontId="2" fillId="4" borderId="18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0" fillId="0" borderId="40" xfId="0" applyFont="1" applyFill="1" applyBorder="1" applyAlignment="1">
      <alignment horizontal="center" vertical="center"/>
    </xf>
    <xf numFmtId="0" fontId="16" fillId="0" borderId="40" xfId="0" applyFont="1" applyFill="1" applyBorder="1" applyAlignment="1">
      <alignment horizontal="center" vertical="center"/>
    </xf>
    <xf numFmtId="0" fontId="14" fillId="0" borderId="19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0" fillId="0" borderId="38" xfId="0" applyFont="1" applyFill="1" applyBorder="1" applyAlignment="1">
      <alignment horizontal="center" vertical="center"/>
    </xf>
    <xf numFmtId="0" fontId="16" fillId="0" borderId="38" xfId="0" applyFont="1" applyFill="1" applyBorder="1" applyAlignment="1">
      <alignment horizontal="center" vertical="center"/>
    </xf>
    <xf numFmtId="0" fontId="14" fillId="0" borderId="28" xfId="0" applyFont="1" applyFill="1" applyBorder="1" applyAlignment="1">
      <alignment horizontal="center" vertical="center"/>
    </xf>
    <xf numFmtId="0" fontId="0" fillId="0" borderId="41" xfId="0" applyFill="1" applyBorder="1" applyAlignment="1">
      <alignment vertical="center"/>
    </xf>
    <xf numFmtId="0" fontId="0" fillId="0" borderId="42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" fillId="4" borderId="43" xfId="0" applyFont="1" applyFill="1" applyBorder="1" applyAlignment="1">
      <alignment horizontal="center" vertical="center"/>
    </xf>
    <xf numFmtId="0" fontId="2" fillId="4" borderId="44" xfId="0" applyFont="1" applyFill="1" applyBorder="1" applyAlignment="1">
      <alignment horizontal="center" vertical="center"/>
    </xf>
    <xf numFmtId="0" fontId="2" fillId="4" borderId="45" xfId="0" applyFont="1" applyFill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4" borderId="39" xfId="0" applyFont="1" applyFill="1" applyBorder="1" applyAlignment="1">
      <alignment horizontal="center" vertical="center"/>
    </xf>
    <xf numFmtId="0" fontId="4" fillId="0" borderId="43" xfId="0" applyFont="1" applyBorder="1" applyAlignment="1">
      <alignment horizontal="center" vertical="center" shrinkToFit="1"/>
    </xf>
    <xf numFmtId="0" fontId="4" fillId="0" borderId="39" xfId="0" applyFont="1" applyBorder="1" applyAlignment="1">
      <alignment horizontal="center" vertical="center" shrinkToFit="1"/>
    </xf>
    <xf numFmtId="0" fontId="4" fillId="0" borderId="45" xfId="0" applyFont="1" applyBorder="1" applyAlignment="1">
      <alignment horizontal="center" vertical="center" shrinkToFit="1"/>
    </xf>
    <xf numFmtId="0" fontId="7" fillId="32" borderId="37" xfId="0" applyFont="1" applyFill="1" applyBorder="1" applyAlignment="1">
      <alignment vertical="center"/>
    </xf>
    <xf numFmtId="0" fontId="4" fillId="0" borderId="46" xfId="0" applyFont="1" applyBorder="1" applyAlignment="1">
      <alignment horizontal="center" vertical="center" shrinkToFit="1"/>
    </xf>
    <xf numFmtId="0" fontId="14" fillId="0" borderId="11" xfId="0" applyFont="1" applyFill="1" applyBorder="1" applyAlignment="1" applyProtection="1">
      <alignment vertical="center" shrinkToFit="1"/>
      <protection locked="0"/>
    </xf>
    <xf numFmtId="0" fontId="2" fillId="4" borderId="29" xfId="0" applyFont="1" applyFill="1" applyBorder="1" applyAlignment="1">
      <alignment horizontal="center" vertical="center"/>
    </xf>
    <xf numFmtId="20" fontId="2" fillId="0" borderId="26" xfId="0" applyNumberFormat="1" applyFont="1" applyBorder="1" applyAlignment="1">
      <alignment horizontal="center" vertical="center"/>
    </xf>
    <xf numFmtId="0" fontId="2" fillId="4" borderId="46" xfId="0" applyFont="1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25" fillId="0" borderId="47" xfId="0" applyFont="1" applyFill="1" applyBorder="1" applyAlignment="1">
      <alignment vertical="center"/>
    </xf>
    <xf numFmtId="0" fontId="25" fillId="0" borderId="0" xfId="0" applyFont="1" applyFill="1" applyAlignment="1">
      <alignment vertical="center"/>
    </xf>
    <xf numFmtId="0" fontId="25" fillId="0" borderId="48" xfId="0" applyFont="1" applyFill="1" applyBorder="1" applyAlignment="1">
      <alignment vertical="center"/>
    </xf>
    <xf numFmtId="0" fontId="25" fillId="0" borderId="41" xfId="0" applyFont="1" applyFill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0" fontId="25" fillId="0" borderId="33" xfId="0" applyFont="1" applyFill="1" applyBorder="1" applyAlignment="1">
      <alignment vertical="center"/>
    </xf>
    <xf numFmtId="56" fontId="7" fillId="0" borderId="49" xfId="0" applyNumberFormat="1" applyFont="1" applyBorder="1" applyAlignment="1">
      <alignment horizontal="center" vertical="center" shrinkToFit="1"/>
    </xf>
    <xf numFmtId="0" fontId="7" fillId="0" borderId="50" xfId="0" applyFont="1" applyBorder="1" applyAlignment="1">
      <alignment horizontal="center" vertical="center" shrinkToFit="1"/>
    </xf>
    <xf numFmtId="0" fontId="16" fillId="0" borderId="51" xfId="0" applyFont="1" applyBorder="1" applyAlignment="1">
      <alignment horizontal="center" vertical="center" shrinkToFit="1"/>
    </xf>
    <xf numFmtId="0" fontId="16" fillId="0" borderId="52" xfId="0" applyFont="1" applyBorder="1" applyAlignment="1">
      <alignment horizontal="distributed" vertical="center" shrinkToFit="1"/>
    </xf>
    <xf numFmtId="0" fontId="7" fillId="32" borderId="37" xfId="0" applyFont="1" applyFill="1" applyBorder="1" applyAlignment="1">
      <alignment vertical="center"/>
    </xf>
    <xf numFmtId="0" fontId="28" fillId="0" borderId="47" xfId="0" applyFont="1" applyFill="1" applyBorder="1" applyAlignment="1">
      <alignment horizontal="distributed" vertical="center" shrinkToFit="1"/>
    </xf>
    <xf numFmtId="0" fontId="16" fillId="0" borderId="24" xfId="0" applyFont="1" applyBorder="1" applyAlignment="1">
      <alignment horizontal="distributed" vertical="center" shrinkToFit="1"/>
    </xf>
    <xf numFmtId="0" fontId="14" fillId="0" borderId="53" xfId="0" applyFont="1" applyBorder="1" applyAlignment="1">
      <alignment horizontal="distributed" vertical="center" shrinkToFit="1"/>
    </xf>
    <xf numFmtId="0" fontId="16" fillId="0" borderId="37" xfId="0" applyFont="1" applyBorder="1" applyAlignment="1">
      <alignment horizontal="center" vertical="center" shrinkToFit="1"/>
    </xf>
    <xf numFmtId="0" fontId="14" fillId="0" borderId="54" xfId="0" applyFont="1" applyBorder="1" applyAlignment="1">
      <alignment horizontal="distributed" vertical="center" shrinkToFit="1"/>
    </xf>
    <xf numFmtId="0" fontId="16" fillId="0" borderId="47" xfId="0" applyFont="1" applyBorder="1" applyAlignment="1">
      <alignment horizontal="distributed" vertical="center" shrinkToFit="1"/>
    </xf>
    <xf numFmtId="0" fontId="16" fillId="0" borderId="55" xfId="0" applyFont="1" applyBorder="1" applyAlignment="1">
      <alignment horizontal="center" vertical="center" shrinkToFit="1"/>
    </xf>
    <xf numFmtId="0" fontId="7" fillId="32" borderId="27" xfId="0" applyFont="1" applyFill="1" applyBorder="1" applyAlignment="1">
      <alignment vertical="center"/>
    </xf>
    <xf numFmtId="56" fontId="7" fillId="0" borderId="56" xfId="0" applyNumberFormat="1" applyFont="1" applyBorder="1" applyAlignment="1">
      <alignment horizontal="center" vertical="center" shrinkToFit="1"/>
    </xf>
    <xf numFmtId="0" fontId="7" fillId="0" borderId="57" xfId="0" applyFont="1" applyBorder="1" applyAlignment="1">
      <alignment horizontal="center" vertical="center" shrinkToFit="1"/>
    </xf>
    <xf numFmtId="0" fontId="4" fillId="34" borderId="39" xfId="0" applyFont="1" applyFill="1" applyBorder="1" applyAlignment="1">
      <alignment horizontal="center" vertical="center" shrinkToFit="1"/>
    </xf>
    <xf numFmtId="0" fontId="2" fillId="34" borderId="11" xfId="0" applyFont="1" applyFill="1" applyBorder="1" applyAlignment="1" applyProtection="1">
      <alignment horizontal="left" vertical="center" shrinkToFit="1"/>
      <protection locked="0"/>
    </xf>
    <xf numFmtId="0" fontId="23" fillId="34" borderId="11" xfId="0" applyFont="1" applyFill="1" applyBorder="1" applyAlignment="1" applyProtection="1">
      <alignment horizontal="center" vertical="center" shrinkToFit="1"/>
      <protection locked="0"/>
    </xf>
    <xf numFmtId="0" fontId="14" fillId="34" borderId="11" xfId="0" applyFont="1" applyFill="1" applyBorder="1" applyAlignment="1" applyProtection="1">
      <alignment horizontal="center" vertical="center" shrinkToFit="1"/>
      <protection locked="0"/>
    </xf>
    <xf numFmtId="0" fontId="10" fillId="34" borderId="11" xfId="0" applyFont="1" applyFill="1" applyBorder="1" applyAlignment="1">
      <alignment horizontal="center" vertical="center"/>
    </xf>
    <xf numFmtId="0" fontId="21" fillId="34" borderId="11" xfId="0" applyFont="1" applyFill="1" applyBorder="1" applyAlignment="1">
      <alignment horizontal="center" vertical="center"/>
    </xf>
    <xf numFmtId="0" fontId="2" fillId="34" borderId="13" xfId="0" applyFont="1" applyFill="1" applyBorder="1" applyAlignment="1" applyProtection="1">
      <alignment horizontal="left" vertical="center" shrinkToFit="1"/>
      <protection locked="0"/>
    </xf>
    <xf numFmtId="0" fontId="4" fillId="34" borderId="45" xfId="0" applyFont="1" applyFill="1" applyBorder="1" applyAlignment="1">
      <alignment horizontal="center" vertical="center" shrinkToFit="1"/>
    </xf>
    <xf numFmtId="0" fontId="2" fillId="34" borderId="39" xfId="0" applyFont="1" applyFill="1" applyBorder="1" applyAlignment="1">
      <alignment horizontal="center" vertical="center"/>
    </xf>
    <xf numFmtId="0" fontId="10" fillId="0" borderId="58" xfId="0" applyFont="1" applyFill="1" applyBorder="1" applyAlignment="1">
      <alignment horizontal="center" vertical="center" shrinkToFit="1"/>
    </xf>
    <xf numFmtId="0" fontId="10" fillId="0" borderId="11" xfId="0" applyFont="1" applyFill="1" applyBorder="1" applyAlignment="1">
      <alignment horizontal="center" vertical="center" shrinkToFit="1"/>
    </xf>
    <xf numFmtId="0" fontId="10" fillId="0" borderId="13" xfId="0" applyFont="1" applyFill="1" applyBorder="1" applyAlignment="1">
      <alignment horizontal="center" vertical="center" shrinkToFit="1"/>
    </xf>
    <xf numFmtId="0" fontId="10" fillId="0" borderId="59" xfId="0" applyFont="1" applyFill="1" applyBorder="1" applyAlignment="1">
      <alignment horizontal="center" vertical="center" shrinkToFit="1"/>
    </xf>
    <xf numFmtId="0" fontId="10" fillId="0" borderId="31" xfId="0" applyFont="1" applyFill="1" applyBorder="1" applyAlignment="1">
      <alignment horizontal="center" vertical="center" shrinkToFit="1"/>
    </xf>
    <xf numFmtId="0" fontId="10" fillId="0" borderId="32" xfId="0" applyFont="1" applyFill="1" applyBorder="1" applyAlignment="1">
      <alignment horizontal="center" vertical="center" shrinkToFit="1"/>
    </xf>
    <xf numFmtId="184" fontId="10" fillId="0" borderId="16" xfId="0" applyNumberFormat="1" applyFont="1" applyFill="1" applyBorder="1" applyAlignment="1">
      <alignment horizontal="center" vertical="center" shrinkToFit="1"/>
    </xf>
    <xf numFmtId="184" fontId="10" fillId="0" borderId="25" xfId="0" applyNumberFormat="1" applyFont="1" applyFill="1" applyBorder="1" applyAlignment="1">
      <alignment horizontal="center" vertical="center" shrinkToFit="1"/>
    </xf>
    <xf numFmtId="0" fontId="0" fillId="0" borderId="60" xfId="0" applyFill="1" applyBorder="1" applyAlignment="1">
      <alignment vertical="center"/>
    </xf>
    <xf numFmtId="0" fontId="25" fillId="0" borderId="42" xfId="0" applyFont="1" applyFill="1" applyBorder="1" applyAlignment="1">
      <alignment vertical="center"/>
    </xf>
    <xf numFmtId="0" fontId="10" fillId="0" borderId="60" xfId="0" applyFont="1" applyFill="1" applyBorder="1" applyAlignment="1">
      <alignment vertical="center"/>
    </xf>
    <xf numFmtId="0" fontId="25" fillId="0" borderId="61" xfId="0" applyFont="1" applyFill="1" applyBorder="1" applyAlignment="1">
      <alignment vertical="center"/>
    </xf>
    <xf numFmtId="0" fontId="25" fillId="0" borderId="62" xfId="0" applyFont="1" applyFill="1" applyBorder="1" applyAlignment="1">
      <alignment vertical="center"/>
    </xf>
    <xf numFmtId="0" fontId="25" fillId="0" borderId="63" xfId="0" applyFont="1" applyFill="1" applyBorder="1" applyAlignment="1">
      <alignment horizontal="left" vertical="center"/>
    </xf>
    <xf numFmtId="0" fontId="14" fillId="0" borderId="64" xfId="0" applyFont="1" applyFill="1" applyBorder="1" applyAlignment="1" applyProtection="1">
      <alignment horizontal="distributed" vertical="center" shrinkToFit="1"/>
      <protection locked="0"/>
    </xf>
    <xf numFmtId="0" fontId="10" fillId="0" borderId="47" xfId="0" applyFont="1" applyFill="1" applyBorder="1" applyAlignment="1">
      <alignment vertical="center"/>
    </xf>
    <xf numFmtId="0" fontId="25" fillId="0" borderId="65" xfId="0" applyFont="1" applyFill="1" applyBorder="1" applyAlignment="1">
      <alignment horizontal="left" vertical="center"/>
    </xf>
    <xf numFmtId="0" fontId="25" fillId="0" borderId="62" xfId="0" applyFont="1" applyFill="1" applyBorder="1" applyAlignment="1">
      <alignment horizontal="left" vertical="center"/>
    </xf>
    <xf numFmtId="0" fontId="2" fillId="0" borderId="11" xfId="0" applyFont="1" applyFill="1" applyBorder="1" applyAlignment="1" applyProtection="1">
      <alignment horizontal="center" vertical="center" shrinkToFit="1"/>
      <protection locked="0"/>
    </xf>
    <xf numFmtId="0" fontId="10" fillId="0" borderId="24" xfId="0" applyFont="1" applyFill="1" applyBorder="1" applyAlignment="1">
      <alignment vertical="center" shrinkToFit="1"/>
    </xf>
    <xf numFmtId="0" fontId="25" fillId="0" borderId="0" xfId="0" applyFont="1" applyFill="1" applyAlignment="1">
      <alignment horizontal="left" vertical="center"/>
    </xf>
    <xf numFmtId="0" fontId="10" fillId="0" borderId="47" xfId="0" applyFont="1" applyFill="1" applyBorder="1" applyAlignment="1">
      <alignment vertical="center" shrinkToFit="1"/>
    </xf>
    <xf numFmtId="0" fontId="10" fillId="0" borderId="61" xfId="0" applyFont="1" applyFill="1" applyBorder="1" applyAlignment="1">
      <alignment vertical="center"/>
    </xf>
    <xf numFmtId="0" fontId="25" fillId="0" borderId="66" xfId="0" applyFont="1" applyFill="1" applyBorder="1" applyAlignment="1">
      <alignment horizontal="left" vertical="center"/>
    </xf>
    <xf numFmtId="0" fontId="25" fillId="0" borderId="60" xfId="0" applyFont="1" applyFill="1" applyBorder="1" applyAlignment="1">
      <alignment vertical="center"/>
    </xf>
    <xf numFmtId="0" fontId="10" fillId="0" borderId="64" xfId="0" applyFont="1" applyFill="1" applyBorder="1" applyAlignment="1">
      <alignment horizontal="center" vertical="center"/>
    </xf>
    <xf numFmtId="0" fontId="14" fillId="0" borderId="33" xfId="0" applyFont="1" applyFill="1" applyBorder="1" applyAlignment="1" applyProtection="1">
      <alignment horizontal="center" vertical="center" shrinkToFit="1"/>
      <protection locked="0"/>
    </xf>
    <xf numFmtId="0" fontId="14" fillId="0" borderId="67" xfId="0" applyFont="1" applyFill="1" applyBorder="1" applyAlignment="1" applyProtection="1">
      <alignment vertical="center" shrinkToFit="1"/>
      <protection locked="0"/>
    </xf>
    <xf numFmtId="0" fontId="14" fillId="0" borderId="0" xfId="0" applyFont="1" applyFill="1" applyBorder="1" applyAlignment="1" applyProtection="1">
      <alignment vertical="center" shrinkToFit="1"/>
      <protection locked="0"/>
    </xf>
    <xf numFmtId="0" fontId="30" fillId="0" borderId="68" xfId="0" applyFont="1" applyFill="1" applyBorder="1" applyAlignment="1">
      <alignment vertical="center"/>
    </xf>
    <xf numFmtId="0" fontId="10" fillId="0" borderId="64" xfId="0" applyFont="1" applyFill="1" applyBorder="1" applyAlignment="1">
      <alignment vertical="center"/>
    </xf>
    <xf numFmtId="0" fontId="0" fillId="0" borderId="61" xfId="0" applyFill="1" applyBorder="1" applyAlignment="1">
      <alignment vertical="center"/>
    </xf>
    <xf numFmtId="0" fontId="25" fillId="0" borderId="42" xfId="0" applyFont="1" applyFill="1" applyBorder="1" applyAlignment="1">
      <alignment horizontal="left" vertical="center"/>
    </xf>
    <xf numFmtId="0" fontId="25" fillId="0" borderId="69" xfId="0" applyFont="1" applyFill="1" applyBorder="1" applyAlignment="1">
      <alignment vertical="center"/>
    </xf>
    <xf numFmtId="0" fontId="0" fillId="0" borderId="62" xfId="0" applyFill="1" applyBorder="1" applyAlignment="1">
      <alignment vertical="center"/>
    </xf>
    <xf numFmtId="0" fontId="14" fillId="0" borderId="70" xfId="0" applyFont="1" applyFill="1" applyBorder="1" applyAlignment="1" applyProtection="1">
      <alignment horizontal="distributed" vertical="center" shrinkToFit="1"/>
      <protection locked="0"/>
    </xf>
    <xf numFmtId="0" fontId="25" fillId="0" borderId="69" xfId="0" applyFont="1" applyFill="1" applyBorder="1" applyAlignment="1">
      <alignment horizontal="left" vertical="center"/>
    </xf>
    <xf numFmtId="0" fontId="25" fillId="0" borderId="60" xfId="0" applyFont="1" applyFill="1" applyBorder="1" applyAlignment="1">
      <alignment horizontal="left" vertical="center"/>
    </xf>
    <xf numFmtId="0" fontId="25" fillId="0" borderId="0" xfId="0" applyFont="1" applyFill="1" applyBorder="1" applyAlignment="1">
      <alignment horizontal="left" vertical="center"/>
    </xf>
    <xf numFmtId="0" fontId="25" fillId="0" borderId="71" xfId="0" applyFont="1" applyFill="1" applyBorder="1" applyAlignment="1">
      <alignment horizontal="left" vertical="center"/>
    </xf>
    <xf numFmtId="0" fontId="25" fillId="0" borderId="72" xfId="0" applyFont="1" applyFill="1" applyBorder="1" applyAlignment="1">
      <alignment horizontal="left" vertical="center"/>
    </xf>
    <xf numFmtId="0" fontId="25" fillId="0" borderId="41" xfId="0" applyFont="1" applyFill="1" applyBorder="1" applyAlignment="1">
      <alignment horizontal="left" vertical="center"/>
    </xf>
    <xf numFmtId="0" fontId="2" fillId="0" borderId="17" xfId="0" applyFont="1" applyFill="1" applyBorder="1" applyAlignment="1" applyProtection="1">
      <alignment vertical="center" shrinkToFit="1"/>
      <protection locked="0"/>
    </xf>
    <xf numFmtId="0" fontId="2" fillId="0" borderId="11" xfId="0" applyFont="1" applyFill="1" applyBorder="1" applyAlignment="1" applyProtection="1">
      <alignment vertical="center" shrinkToFit="1"/>
      <protection locked="0"/>
    </xf>
    <xf numFmtId="0" fontId="2" fillId="0" borderId="13" xfId="0" applyFont="1" applyFill="1" applyBorder="1" applyAlignment="1" applyProtection="1">
      <alignment vertical="center" shrinkToFit="1"/>
      <protection locked="0"/>
    </xf>
    <xf numFmtId="0" fontId="31" fillId="0" borderId="0" xfId="0" applyFont="1" applyFill="1" applyAlignment="1">
      <alignment horizontal="center" vertical="center" wrapText="1"/>
    </xf>
    <xf numFmtId="0" fontId="31" fillId="0" borderId="0" xfId="0" applyFont="1" applyFill="1" applyAlignment="1">
      <alignment horizontal="center" vertical="center"/>
    </xf>
    <xf numFmtId="0" fontId="31" fillId="0" borderId="61" xfId="0" applyFont="1" applyFill="1" applyBorder="1" applyAlignment="1">
      <alignment horizontal="center" vertical="center"/>
    </xf>
    <xf numFmtId="0" fontId="25" fillId="0" borderId="41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25" fillId="0" borderId="61" xfId="0" applyFont="1" applyFill="1" applyBorder="1" applyAlignment="1">
      <alignment horizontal="center" vertical="center"/>
    </xf>
    <xf numFmtId="0" fontId="25" fillId="0" borderId="48" xfId="0" applyFont="1" applyFill="1" applyBorder="1" applyAlignment="1">
      <alignment horizontal="center" vertical="center"/>
    </xf>
    <xf numFmtId="0" fontId="10" fillId="0" borderId="40" xfId="0" applyFont="1" applyFill="1" applyBorder="1" applyAlignment="1">
      <alignment horizontal="center" vertical="center"/>
    </xf>
    <xf numFmtId="0" fontId="25" fillId="0" borderId="47" xfId="0" applyFont="1" applyFill="1" applyBorder="1" applyAlignment="1">
      <alignment horizontal="center" vertical="center"/>
    </xf>
    <xf numFmtId="0" fontId="10" fillId="0" borderId="38" xfId="0" applyFont="1" applyFill="1" applyBorder="1" applyAlignment="1">
      <alignment horizontal="center" vertical="center"/>
    </xf>
    <xf numFmtId="0" fontId="10" fillId="0" borderId="73" xfId="0" applyFont="1" applyFill="1" applyBorder="1" applyAlignment="1">
      <alignment horizontal="center" vertical="center" shrinkToFit="1"/>
    </xf>
    <xf numFmtId="0" fontId="10" fillId="0" borderId="74" xfId="0" applyFont="1" applyFill="1" applyBorder="1" applyAlignment="1">
      <alignment horizontal="center" vertical="center" shrinkToFit="1"/>
    </xf>
    <xf numFmtId="0" fontId="10" fillId="0" borderId="75" xfId="0" applyFont="1" applyFill="1" applyBorder="1" applyAlignment="1">
      <alignment horizontal="center" vertical="center" shrinkToFit="1"/>
    </xf>
    <xf numFmtId="0" fontId="15" fillId="0" borderId="12" xfId="0" applyFont="1" applyFill="1" applyBorder="1" applyAlignment="1">
      <alignment horizontal="center" vertical="center"/>
    </xf>
    <xf numFmtId="0" fontId="15" fillId="0" borderId="40" xfId="0" applyFont="1" applyFill="1" applyBorder="1" applyAlignment="1">
      <alignment horizontal="center" vertical="center"/>
    </xf>
    <xf numFmtId="0" fontId="10" fillId="0" borderId="76" xfId="0" applyFont="1" applyFill="1" applyBorder="1" applyAlignment="1">
      <alignment horizontal="center" vertical="center" shrinkToFit="1"/>
    </xf>
    <xf numFmtId="0" fontId="10" fillId="0" borderId="77" xfId="0" applyFont="1" applyFill="1" applyBorder="1" applyAlignment="1">
      <alignment horizontal="center" vertical="center" shrinkToFit="1"/>
    </xf>
    <xf numFmtId="0" fontId="10" fillId="0" borderId="78" xfId="0" applyFont="1" applyFill="1" applyBorder="1" applyAlignment="1">
      <alignment horizontal="center" vertical="center" shrinkToFit="1"/>
    </xf>
    <xf numFmtId="0" fontId="10" fillId="0" borderId="40" xfId="0" applyFont="1" applyFill="1" applyBorder="1" applyAlignment="1">
      <alignment horizontal="center" vertical="center" shrinkToFit="1"/>
    </xf>
    <xf numFmtId="0" fontId="17" fillId="0" borderId="17" xfId="0" applyFont="1" applyFill="1" applyBorder="1" applyAlignment="1">
      <alignment horizontal="center" vertical="center"/>
    </xf>
    <xf numFmtId="0" fontId="17" fillId="0" borderId="13" xfId="0" applyFont="1" applyFill="1" applyBorder="1" applyAlignment="1">
      <alignment horizontal="center" vertical="center"/>
    </xf>
    <xf numFmtId="0" fontId="17" fillId="0" borderId="30" xfId="0" applyFont="1" applyFill="1" applyBorder="1" applyAlignment="1">
      <alignment horizontal="center" vertical="center"/>
    </xf>
    <xf numFmtId="0" fontId="17" fillId="0" borderId="32" xfId="0" applyFont="1" applyFill="1" applyBorder="1" applyAlignment="1">
      <alignment horizontal="center" vertical="center"/>
    </xf>
    <xf numFmtId="0" fontId="10" fillId="0" borderId="38" xfId="0" applyFont="1" applyFill="1" applyBorder="1" applyAlignment="1">
      <alignment horizontal="center" vertical="center" shrinkToFit="1"/>
    </xf>
    <xf numFmtId="0" fontId="15" fillId="0" borderId="34" xfId="0" applyFont="1" applyFill="1" applyBorder="1" applyAlignment="1">
      <alignment horizontal="center" vertical="center"/>
    </xf>
    <xf numFmtId="0" fontId="15" fillId="0" borderId="38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11" fillId="0" borderId="42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186" fontId="13" fillId="0" borderId="67" xfId="0" applyNumberFormat="1" applyFont="1" applyFill="1" applyBorder="1" applyAlignment="1">
      <alignment horizontal="center" vertical="center"/>
    </xf>
    <xf numFmtId="186" fontId="13" fillId="0" borderId="20" xfId="0" applyNumberFormat="1" applyFont="1" applyFill="1" applyBorder="1" applyAlignment="1">
      <alignment horizontal="center" vertical="center"/>
    </xf>
    <xf numFmtId="186" fontId="13" fillId="0" borderId="48" xfId="0" applyNumberFormat="1" applyFont="1" applyFill="1" applyBorder="1" applyAlignment="1">
      <alignment horizontal="center" vertical="center"/>
    </xf>
    <xf numFmtId="0" fontId="66" fillId="0" borderId="76" xfId="0" applyFont="1" applyFill="1" applyBorder="1" applyAlignment="1">
      <alignment horizontal="center" vertical="center" shrinkToFit="1"/>
    </xf>
    <xf numFmtId="0" fontId="66" fillId="0" borderId="77" xfId="0" applyFont="1" applyFill="1" applyBorder="1" applyAlignment="1">
      <alignment horizontal="center" vertical="center" shrinkToFit="1"/>
    </xf>
    <xf numFmtId="0" fontId="66" fillId="0" borderId="78" xfId="0" applyFont="1" applyFill="1" applyBorder="1" applyAlignment="1">
      <alignment horizontal="center" vertical="center" shrinkToFit="1"/>
    </xf>
    <xf numFmtId="0" fontId="14" fillId="0" borderId="79" xfId="0" applyFont="1" applyFill="1" applyBorder="1" applyAlignment="1">
      <alignment horizontal="center" vertical="center" textRotation="255" shrinkToFit="1"/>
    </xf>
    <xf numFmtId="0" fontId="14" fillId="0" borderId="80" xfId="0" applyFont="1" applyFill="1" applyBorder="1" applyAlignment="1">
      <alignment horizontal="center" vertical="center" textRotation="255" shrinkToFit="1"/>
    </xf>
    <xf numFmtId="0" fontId="14" fillId="0" borderId="55" xfId="0" applyFont="1" applyFill="1" applyBorder="1" applyAlignment="1">
      <alignment horizontal="center" vertical="center" textRotation="255" shrinkToFit="1"/>
    </xf>
    <xf numFmtId="0" fontId="10" fillId="0" borderId="81" xfId="0" applyFont="1" applyFill="1" applyBorder="1" applyAlignment="1">
      <alignment horizontal="center" vertical="center" shrinkToFit="1"/>
    </xf>
    <xf numFmtId="0" fontId="10" fillId="0" borderId="14" xfId="0" applyFont="1" applyFill="1" applyBorder="1" applyAlignment="1">
      <alignment horizontal="center" vertical="center" shrinkToFit="1"/>
    </xf>
    <xf numFmtId="0" fontId="10" fillId="0" borderId="15" xfId="0" applyFont="1" applyFill="1" applyBorder="1" applyAlignment="1">
      <alignment horizontal="center" vertical="center" shrinkToFit="1"/>
    </xf>
    <xf numFmtId="56" fontId="2" fillId="32" borderId="82" xfId="0" applyNumberFormat="1" applyFont="1" applyFill="1" applyBorder="1" applyAlignment="1">
      <alignment horizontal="center" vertical="center"/>
    </xf>
    <xf numFmtId="56" fontId="2" fillId="32" borderId="24" xfId="0" applyNumberFormat="1" applyFont="1" applyFill="1" applyBorder="1" applyAlignment="1">
      <alignment horizontal="center" vertical="center"/>
    </xf>
    <xf numFmtId="0" fontId="7" fillId="32" borderId="27" xfId="0" applyFont="1" applyFill="1" applyBorder="1" applyAlignment="1">
      <alignment horizontal="center" vertical="center"/>
    </xf>
    <xf numFmtId="0" fontId="7" fillId="32" borderId="24" xfId="0" applyFont="1" applyFill="1" applyBorder="1" applyAlignment="1">
      <alignment horizontal="center" vertical="center"/>
    </xf>
    <xf numFmtId="0" fontId="14" fillId="0" borderId="59" xfId="0" applyFont="1" applyBorder="1" applyAlignment="1">
      <alignment horizontal="center" vertical="center" shrinkToFit="1"/>
    </xf>
    <xf numFmtId="0" fontId="14" fillId="0" borderId="31" xfId="0" applyFont="1" applyBorder="1" applyAlignment="1">
      <alignment horizontal="center" vertical="center" shrinkToFit="1"/>
    </xf>
    <xf numFmtId="0" fontId="14" fillId="0" borderId="32" xfId="0" applyFont="1" applyBorder="1" applyAlignment="1">
      <alignment horizontal="center" vertical="center" shrinkToFit="1"/>
    </xf>
    <xf numFmtId="0" fontId="7" fillId="32" borderId="82" xfId="0" applyFont="1" applyFill="1" applyBorder="1" applyAlignment="1">
      <alignment horizontal="center" vertical="center"/>
    </xf>
    <xf numFmtId="0" fontId="9" fillId="32" borderId="27" xfId="0" applyFont="1" applyFill="1" applyBorder="1" applyAlignment="1">
      <alignment horizontal="center" vertical="center" shrinkToFit="1"/>
    </xf>
    <xf numFmtId="0" fontId="24" fillId="32" borderId="82" xfId="0" applyFont="1" applyFill="1" applyBorder="1" applyAlignment="1">
      <alignment horizontal="center" vertical="center" shrinkToFit="1"/>
    </xf>
    <xf numFmtId="0" fontId="24" fillId="32" borderId="27" xfId="0" applyFont="1" applyFill="1" applyBorder="1" applyAlignment="1">
      <alignment horizontal="center" vertical="center" shrinkToFit="1"/>
    </xf>
    <xf numFmtId="0" fontId="26" fillId="35" borderId="27" xfId="0" applyFont="1" applyFill="1" applyBorder="1" applyAlignment="1">
      <alignment horizontal="center" vertical="center" shrinkToFit="1"/>
    </xf>
    <xf numFmtId="0" fontId="26" fillId="35" borderId="24" xfId="0" applyFont="1" applyFill="1" applyBorder="1" applyAlignment="1">
      <alignment horizontal="center" vertical="center" shrinkToFit="1"/>
    </xf>
    <xf numFmtId="0" fontId="4" fillId="0" borderId="67" xfId="0" applyFont="1" applyBorder="1" applyAlignment="1">
      <alignment horizontal="center" vertical="center" shrinkToFit="1"/>
    </xf>
    <xf numFmtId="0" fontId="4" fillId="0" borderId="20" xfId="0" applyFont="1" applyBorder="1" applyAlignment="1">
      <alignment horizontal="center" vertical="center" shrinkToFit="1"/>
    </xf>
    <xf numFmtId="0" fontId="4" fillId="0" borderId="83" xfId="0" applyFont="1" applyBorder="1" applyAlignment="1">
      <alignment horizontal="center" vertical="center" shrinkToFit="1"/>
    </xf>
    <xf numFmtId="0" fontId="4" fillId="0" borderId="42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84" xfId="0" applyFont="1" applyBorder="1" applyAlignment="1">
      <alignment horizontal="center" vertical="center" shrinkToFit="1"/>
    </xf>
    <xf numFmtId="0" fontId="4" fillId="0" borderId="23" xfId="0" applyFont="1" applyBorder="1" applyAlignment="1">
      <alignment horizontal="center" vertical="center" shrinkToFit="1"/>
    </xf>
    <xf numFmtId="0" fontId="4" fillId="0" borderId="35" xfId="0" applyFont="1" applyBorder="1" applyAlignment="1">
      <alignment horizontal="center" vertical="center" shrinkToFit="1"/>
    </xf>
    <xf numFmtId="0" fontId="4" fillId="0" borderId="36" xfId="0" applyFont="1" applyBorder="1" applyAlignment="1">
      <alignment horizontal="center" vertical="center" shrinkToFit="1"/>
    </xf>
    <xf numFmtId="0" fontId="4" fillId="0" borderId="22" xfId="0" applyFont="1" applyBorder="1" applyAlignment="1">
      <alignment horizontal="center" vertical="center" shrinkToFit="1"/>
    </xf>
    <xf numFmtId="0" fontId="4" fillId="0" borderId="85" xfId="0" applyFont="1" applyBorder="1" applyAlignment="1">
      <alignment horizontal="center" vertical="center" shrinkToFit="1"/>
    </xf>
    <xf numFmtId="0" fontId="4" fillId="0" borderId="86" xfId="0" applyFont="1" applyBorder="1" applyAlignment="1">
      <alignment horizontal="center" vertical="center" shrinkToFit="1"/>
    </xf>
    <xf numFmtId="0" fontId="12" fillId="36" borderId="82" xfId="0" applyFont="1" applyFill="1" applyBorder="1" applyAlignment="1">
      <alignment horizontal="center" vertical="center" shrinkToFit="1"/>
    </xf>
    <xf numFmtId="0" fontId="12" fillId="36" borderId="27" xfId="0" applyFont="1" applyFill="1" applyBorder="1" applyAlignment="1">
      <alignment horizontal="center" vertical="center" shrinkToFit="1"/>
    </xf>
    <xf numFmtId="0" fontId="12" fillId="36" borderId="24" xfId="0" applyFont="1" applyFill="1" applyBorder="1" applyAlignment="1">
      <alignment horizontal="center" vertical="center" shrinkToFit="1"/>
    </xf>
    <xf numFmtId="0" fontId="29" fillId="37" borderId="82" xfId="0" applyFont="1" applyFill="1" applyBorder="1" applyAlignment="1">
      <alignment horizontal="center" vertical="center" shrinkToFit="1"/>
    </xf>
    <xf numFmtId="0" fontId="29" fillId="37" borderId="27" xfId="0" applyFont="1" applyFill="1" applyBorder="1" applyAlignment="1">
      <alignment horizontal="center" vertical="center" shrinkToFit="1"/>
    </xf>
    <xf numFmtId="0" fontId="29" fillId="37" borderId="24" xfId="0" applyFont="1" applyFill="1" applyBorder="1" applyAlignment="1">
      <alignment horizontal="center" vertical="center" shrinkToFit="1"/>
    </xf>
    <xf numFmtId="186" fontId="22" fillId="38" borderId="67" xfId="0" applyNumberFormat="1" applyFont="1" applyFill="1" applyBorder="1" applyAlignment="1">
      <alignment horizontal="center" vertical="center" shrinkToFit="1"/>
    </xf>
    <xf numFmtId="186" fontId="22" fillId="38" borderId="20" xfId="0" applyNumberFormat="1" applyFont="1" applyFill="1" applyBorder="1" applyAlignment="1">
      <alignment horizontal="center" vertical="center" shrinkToFit="1"/>
    </xf>
    <xf numFmtId="186" fontId="22" fillId="38" borderId="48" xfId="0" applyNumberFormat="1" applyFont="1" applyFill="1" applyBorder="1" applyAlignment="1">
      <alignment horizontal="center" vertical="center" shrinkToFit="1"/>
    </xf>
    <xf numFmtId="186" fontId="22" fillId="38" borderId="33" xfId="0" applyNumberFormat="1" applyFont="1" applyFill="1" applyBorder="1" applyAlignment="1">
      <alignment horizontal="center" vertical="center" shrinkToFit="1"/>
    </xf>
    <xf numFmtId="186" fontId="22" fillId="38" borderId="68" xfId="0" applyNumberFormat="1" applyFont="1" applyFill="1" applyBorder="1" applyAlignment="1">
      <alignment horizontal="center" vertical="center" shrinkToFit="1"/>
    </xf>
    <xf numFmtId="186" fontId="22" fillId="38" borderId="47" xfId="0" applyNumberFormat="1" applyFont="1" applyFill="1" applyBorder="1" applyAlignment="1">
      <alignment horizontal="center" vertical="center" shrinkToFit="1"/>
    </xf>
    <xf numFmtId="0" fontId="14" fillId="0" borderId="87" xfId="0" applyFont="1" applyBorder="1" applyAlignment="1">
      <alignment horizontal="center" vertical="center" shrinkToFit="1"/>
    </xf>
    <xf numFmtId="0" fontId="14" fillId="0" borderId="68" xfId="0" applyFont="1" applyBorder="1" applyAlignment="1">
      <alignment horizontal="center" vertical="center" shrinkToFit="1"/>
    </xf>
    <xf numFmtId="0" fontId="14" fillId="0" borderId="88" xfId="0" applyFont="1" applyBorder="1" applyAlignment="1">
      <alignment horizontal="center" vertical="center" shrinkToFit="1"/>
    </xf>
    <xf numFmtId="0" fontId="4" fillId="0" borderId="33" xfId="0" applyFont="1" applyBorder="1" applyAlignment="1">
      <alignment horizontal="center" vertical="center" shrinkToFit="1"/>
    </xf>
    <xf numFmtId="0" fontId="4" fillId="0" borderId="68" xfId="0" applyFont="1" applyBorder="1" applyAlignment="1">
      <alignment horizontal="center" vertical="center" shrinkToFit="1"/>
    </xf>
    <xf numFmtId="0" fontId="4" fillId="0" borderId="88" xfId="0" applyFont="1" applyBorder="1" applyAlignment="1">
      <alignment horizontal="center" vertical="center" shrinkToFit="1"/>
    </xf>
    <xf numFmtId="0" fontId="4" fillId="0" borderId="22" xfId="0" applyFont="1" applyBorder="1" applyAlignment="1">
      <alignment horizontal="center" vertical="center" wrapText="1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14</xdr:col>
      <xdr:colOff>257175</xdr:colOff>
      <xdr:row>20</xdr:row>
      <xdr:rowOff>0</xdr:rowOff>
    </xdr:from>
    <xdr:ext cx="180975" cy="266700"/>
    <xdr:sp fLocksText="0">
      <xdr:nvSpPr>
        <xdr:cNvPr id="1" name="テキスト ボックス 3"/>
        <xdr:cNvSpPr txBox="1">
          <a:spLocks noChangeArrowheads="1"/>
        </xdr:cNvSpPr>
      </xdr:nvSpPr>
      <xdr:spPr>
        <a:xfrm>
          <a:off x="8448675" y="50673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257175</xdr:colOff>
      <xdr:row>46</xdr:row>
      <xdr:rowOff>0</xdr:rowOff>
    </xdr:from>
    <xdr:ext cx="180975" cy="266700"/>
    <xdr:sp fLocksText="0">
      <xdr:nvSpPr>
        <xdr:cNvPr id="2" name="テキスト ボックス 7"/>
        <xdr:cNvSpPr txBox="1">
          <a:spLocks noChangeArrowheads="1"/>
        </xdr:cNvSpPr>
      </xdr:nvSpPr>
      <xdr:spPr>
        <a:xfrm>
          <a:off x="8448675" y="111633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257175</xdr:colOff>
      <xdr:row>37</xdr:row>
      <xdr:rowOff>0</xdr:rowOff>
    </xdr:from>
    <xdr:ext cx="180975" cy="266700"/>
    <xdr:sp fLocksText="0">
      <xdr:nvSpPr>
        <xdr:cNvPr id="3" name="テキスト ボックス 5"/>
        <xdr:cNvSpPr txBox="1">
          <a:spLocks noChangeArrowheads="1"/>
        </xdr:cNvSpPr>
      </xdr:nvSpPr>
      <xdr:spPr>
        <a:xfrm>
          <a:off x="8448675" y="91059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257175</xdr:colOff>
      <xdr:row>51</xdr:row>
      <xdr:rowOff>0</xdr:rowOff>
    </xdr:from>
    <xdr:ext cx="180975" cy="266700"/>
    <xdr:sp fLocksText="0">
      <xdr:nvSpPr>
        <xdr:cNvPr id="4" name="テキスト ボックス 6"/>
        <xdr:cNvSpPr txBox="1">
          <a:spLocks noChangeArrowheads="1"/>
        </xdr:cNvSpPr>
      </xdr:nvSpPr>
      <xdr:spPr>
        <a:xfrm>
          <a:off x="8448675" y="125158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183"/>
  <sheetViews>
    <sheetView tabSelected="1" zoomScalePageLayoutView="0" workbookViewId="0" topLeftCell="J13">
      <selection activeCell="AE28" sqref="AE28"/>
    </sheetView>
  </sheetViews>
  <sheetFormatPr defaultColWidth="8.875" defaultRowHeight="13.5"/>
  <cols>
    <col min="1" max="1" width="7.625" style="0" customWidth="1"/>
    <col min="2" max="2" width="2.75390625" style="1" customWidth="1"/>
    <col min="3" max="3" width="1.875" style="1" customWidth="1"/>
    <col min="4" max="4" width="18.375" style="0" customWidth="1"/>
    <col min="5" max="5" width="5.00390625" style="0" customWidth="1"/>
    <col min="6" max="7" width="5.00390625" style="1" customWidth="1"/>
    <col min="8" max="9" width="5.00390625" style="0" customWidth="1"/>
    <col min="10" max="11" width="5.00390625" style="1" customWidth="1"/>
    <col min="12" max="13" width="5.00390625" style="0" customWidth="1"/>
    <col min="14" max="15" width="3.625" style="1" bestFit="1" customWidth="1"/>
    <col min="16" max="16" width="3.625" style="0" bestFit="1" customWidth="1"/>
    <col min="17" max="19" width="5.50390625" style="0" bestFit="1" customWidth="1"/>
    <col min="20" max="20" width="6.375" style="0" bestFit="1" customWidth="1"/>
    <col min="21" max="21" width="5.75390625" style="0" bestFit="1" customWidth="1"/>
    <col min="22" max="22" width="3.25390625" style="0" bestFit="1" customWidth="1"/>
    <col min="23" max="23" width="12.625" style="0" customWidth="1"/>
    <col min="24" max="24" width="6.375" style="0" customWidth="1"/>
    <col min="25" max="25" width="7.625" style="0" customWidth="1"/>
  </cols>
  <sheetData>
    <row r="1" spans="1:28" ht="33.75" customHeight="1" thickBot="1">
      <c r="A1" s="2"/>
      <c r="B1" s="205" t="s">
        <v>39</v>
      </c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  <c r="P1" s="205"/>
      <c r="Q1" s="205"/>
      <c r="R1" s="205"/>
      <c r="S1" s="205"/>
      <c r="T1" s="205"/>
      <c r="U1" s="205"/>
      <c r="V1" s="205" t="s">
        <v>89</v>
      </c>
      <c r="W1" s="205"/>
      <c r="X1" s="205"/>
      <c r="Y1" s="205"/>
      <c r="Z1" s="2"/>
      <c r="AA1" s="2"/>
      <c r="AB1" s="2"/>
    </row>
    <row r="2" spans="1:28" ht="25.5" customHeight="1" thickBot="1">
      <c r="A2" s="2"/>
      <c r="B2" s="208"/>
      <c r="C2" s="209"/>
      <c r="D2" s="210"/>
      <c r="E2" s="206" t="s">
        <v>88</v>
      </c>
      <c r="F2" s="207"/>
      <c r="G2" s="207"/>
      <c r="H2" s="207"/>
      <c r="I2" s="207"/>
      <c r="J2" s="207"/>
      <c r="K2" s="207"/>
      <c r="L2" s="207"/>
      <c r="M2" s="207"/>
      <c r="N2" s="207"/>
      <c r="O2" s="207"/>
      <c r="P2" s="207"/>
      <c r="Q2" s="207"/>
      <c r="R2" s="207"/>
      <c r="S2" s="207"/>
      <c r="T2" s="207"/>
      <c r="U2" s="207"/>
      <c r="V2" s="77"/>
      <c r="W2" s="78" t="s">
        <v>18</v>
      </c>
      <c r="X2" s="2"/>
      <c r="Y2" s="2"/>
      <c r="Z2" s="2"/>
      <c r="AA2" s="2"/>
      <c r="AB2" s="2"/>
    </row>
    <row r="3" spans="1:37" s="11" customFormat="1" ht="22.5" customHeight="1" thickBot="1">
      <c r="A3" s="2"/>
      <c r="B3" s="192" t="s">
        <v>8</v>
      </c>
      <c r="C3" s="193"/>
      <c r="D3" s="193"/>
      <c r="E3" s="197" t="str">
        <f>D4</f>
        <v>千駄ヶ谷</v>
      </c>
      <c r="F3" s="197"/>
      <c r="G3" s="197"/>
      <c r="H3" s="186" t="str">
        <f>D5</f>
        <v>BONOS B</v>
      </c>
      <c r="I3" s="186"/>
      <c r="J3" s="186"/>
      <c r="K3" s="186" t="str">
        <f>D6</f>
        <v>渋谷東部JFC</v>
      </c>
      <c r="L3" s="186"/>
      <c r="M3" s="186"/>
      <c r="N3" s="79" t="s">
        <v>0</v>
      </c>
      <c r="O3" s="79" t="s">
        <v>1</v>
      </c>
      <c r="P3" s="79" t="s">
        <v>2</v>
      </c>
      <c r="Q3" s="79" t="s">
        <v>3</v>
      </c>
      <c r="R3" s="79" t="s">
        <v>4</v>
      </c>
      <c r="S3" s="79" t="s">
        <v>5</v>
      </c>
      <c r="T3" s="80" t="s">
        <v>6</v>
      </c>
      <c r="U3" s="81" t="s">
        <v>7</v>
      </c>
      <c r="V3" s="82"/>
      <c r="W3" s="44"/>
      <c r="X3" s="2"/>
      <c r="Y3" s="2"/>
      <c r="Z3" s="2"/>
      <c r="AA3" s="2"/>
      <c r="AB3" s="2"/>
      <c r="AC3"/>
      <c r="AD3"/>
      <c r="AE3"/>
      <c r="AF3"/>
      <c r="AG3"/>
      <c r="AH3"/>
      <c r="AI3"/>
      <c r="AJ3"/>
      <c r="AK3"/>
    </row>
    <row r="4" spans="1:37" s="12" customFormat="1" ht="27" customHeight="1" thickBot="1">
      <c r="A4" s="2"/>
      <c r="B4" s="198">
        <v>1</v>
      </c>
      <c r="C4" s="199"/>
      <c r="D4" s="24" t="s">
        <v>43</v>
      </c>
      <c r="E4" s="194"/>
      <c r="F4" s="195"/>
      <c r="G4" s="196"/>
      <c r="H4" s="134">
        <v>0</v>
      </c>
      <c r="I4" s="135" t="str">
        <f>IF(H4=J4,"△",IF(H4&gt;J4,"◎","●"))</f>
        <v>●</v>
      </c>
      <c r="J4" s="136">
        <v>2</v>
      </c>
      <c r="K4" s="134">
        <v>0</v>
      </c>
      <c r="L4" s="135" t="str">
        <f>IF(K4=M4,"△",IF(K4&gt;M4,"◎","●"))</f>
        <v>●</v>
      </c>
      <c r="M4" s="136">
        <v>3</v>
      </c>
      <c r="N4" s="18">
        <v>0</v>
      </c>
      <c r="O4" s="18">
        <v>0</v>
      </c>
      <c r="P4" s="18">
        <v>2</v>
      </c>
      <c r="Q4" s="18">
        <f>N4*3+O4</f>
        <v>0</v>
      </c>
      <c r="R4" s="18">
        <f>H4+K4</f>
        <v>0</v>
      </c>
      <c r="S4" s="18">
        <f>J4+M4</f>
        <v>5</v>
      </c>
      <c r="T4" s="140">
        <f>R4-S4</f>
        <v>-5</v>
      </c>
      <c r="U4" s="40">
        <v>3</v>
      </c>
      <c r="V4" s="214" t="s">
        <v>20</v>
      </c>
      <c r="X4" s="2"/>
      <c r="Y4" s="2"/>
      <c r="Z4" s="2"/>
      <c r="AA4" s="2"/>
      <c r="AB4" s="2"/>
      <c r="AC4"/>
      <c r="AD4"/>
      <c r="AE4"/>
      <c r="AF4"/>
      <c r="AG4"/>
      <c r="AH4"/>
      <c r="AI4"/>
      <c r="AJ4"/>
      <c r="AK4"/>
    </row>
    <row r="5" spans="1:37" s="12" customFormat="1" ht="27" customHeight="1" thickBot="1">
      <c r="A5" s="2"/>
      <c r="B5" s="198">
        <f>B4+1</f>
        <v>2</v>
      </c>
      <c r="C5" s="199"/>
      <c r="D5" s="24" t="s">
        <v>44</v>
      </c>
      <c r="E5" s="134">
        <v>2</v>
      </c>
      <c r="F5" s="135" t="str">
        <f>IF(E5=G5,"△",IF(E5&gt;G5,"◎","●"))</f>
        <v>◎</v>
      </c>
      <c r="G5" s="136">
        <v>0</v>
      </c>
      <c r="H5" s="194"/>
      <c r="I5" s="195"/>
      <c r="J5" s="196"/>
      <c r="K5" s="134">
        <v>3</v>
      </c>
      <c r="L5" s="135" t="str">
        <f>IF(K5=M5,"△",IF(K5&gt;M5,"◎","●"))</f>
        <v>△</v>
      </c>
      <c r="M5" s="136">
        <v>3</v>
      </c>
      <c r="N5" s="18">
        <v>1</v>
      </c>
      <c r="O5" s="18">
        <v>1</v>
      </c>
      <c r="P5" s="18">
        <v>0</v>
      </c>
      <c r="Q5" s="18">
        <f>N5*3+O5</f>
        <v>4</v>
      </c>
      <c r="R5" s="18">
        <f>E5+K5</f>
        <v>5</v>
      </c>
      <c r="S5" s="18">
        <f>G5+M5</f>
        <v>3</v>
      </c>
      <c r="T5" s="140">
        <v>2</v>
      </c>
      <c r="U5" s="40">
        <v>2</v>
      </c>
      <c r="V5" s="215"/>
      <c r="W5" s="164" t="s">
        <v>45</v>
      </c>
      <c r="X5" s="165"/>
      <c r="Y5" s="165"/>
      <c r="Z5" s="2"/>
      <c r="AA5" s="2"/>
      <c r="AB5" s="2"/>
      <c r="AC5"/>
      <c r="AD5"/>
      <c r="AE5"/>
      <c r="AF5"/>
      <c r="AG5"/>
      <c r="AH5"/>
      <c r="AI5"/>
      <c r="AJ5"/>
      <c r="AK5"/>
    </row>
    <row r="6" spans="1:37" s="12" customFormat="1" ht="27" customHeight="1" thickBot="1" thickTop="1">
      <c r="A6" s="2"/>
      <c r="B6" s="200">
        <f>B5+1</f>
        <v>3</v>
      </c>
      <c r="C6" s="201"/>
      <c r="D6" s="41" t="s">
        <v>45</v>
      </c>
      <c r="E6" s="137">
        <f>M4</f>
        <v>3</v>
      </c>
      <c r="F6" s="138" t="str">
        <f>IF(E6=G6,"△",IF(E6&gt;G6,"◎","●"))</f>
        <v>◎</v>
      </c>
      <c r="G6" s="139">
        <v>0</v>
      </c>
      <c r="H6" s="137">
        <v>3</v>
      </c>
      <c r="I6" s="138" t="str">
        <f>IF(H6=J6,"△",IF(H6&gt;J6,"◎","●"))</f>
        <v>△</v>
      </c>
      <c r="J6" s="139">
        <f>K5</f>
        <v>3</v>
      </c>
      <c r="K6" s="189"/>
      <c r="L6" s="190"/>
      <c r="M6" s="191"/>
      <c r="N6" s="42">
        <v>1</v>
      </c>
      <c r="O6" s="42">
        <v>1</v>
      </c>
      <c r="P6" s="42">
        <v>0</v>
      </c>
      <c r="Q6" s="42">
        <f>N6*3+O6</f>
        <v>4</v>
      </c>
      <c r="R6" s="42">
        <f>E6+H6</f>
        <v>6</v>
      </c>
      <c r="S6" s="42">
        <f>G6+J6</f>
        <v>3</v>
      </c>
      <c r="T6" s="141">
        <v>3</v>
      </c>
      <c r="U6" s="43">
        <v>1</v>
      </c>
      <c r="V6" s="216"/>
      <c r="X6" s="88"/>
      <c r="Y6" s="107"/>
      <c r="Z6" s="2"/>
      <c r="AA6" s="2"/>
      <c r="AB6" s="2"/>
      <c r="AC6"/>
      <c r="AD6"/>
      <c r="AE6"/>
      <c r="AF6"/>
      <c r="AG6"/>
      <c r="AH6"/>
      <c r="AI6"/>
      <c r="AJ6"/>
      <c r="AK6"/>
    </row>
    <row r="7" spans="1:37" s="11" customFormat="1" ht="22.5" customHeight="1" thickBot="1">
      <c r="A7" s="2"/>
      <c r="B7" s="203" t="s">
        <v>9</v>
      </c>
      <c r="C7" s="204"/>
      <c r="D7" s="204"/>
      <c r="E7" s="202" t="str">
        <f>D8</f>
        <v>戸山SC　A</v>
      </c>
      <c r="F7" s="202"/>
      <c r="G7" s="202"/>
      <c r="H7" s="188" t="str">
        <f>D9</f>
        <v>新宿FC</v>
      </c>
      <c r="I7" s="188"/>
      <c r="J7" s="188"/>
      <c r="K7" s="188" t="str">
        <f>D10</f>
        <v>烏森SC</v>
      </c>
      <c r="L7" s="188"/>
      <c r="M7" s="188"/>
      <c r="N7" s="83" t="s">
        <v>0</v>
      </c>
      <c r="O7" s="83" t="s">
        <v>1</v>
      </c>
      <c r="P7" s="83" t="s">
        <v>2</v>
      </c>
      <c r="Q7" s="83" t="s">
        <v>3</v>
      </c>
      <c r="R7" s="83" t="s">
        <v>4</v>
      </c>
      <c r="S7" s="83" t="s">
        <v>5</v>
      </c>
      <c r="T7" s="84" t="s">
        <v>6</v>
      </c>
      <c r="U7" s="85">
        <v>1</v>
      </c>
      <c r="V7" s="82"/>
      <c r="W7" s="44"/>
      <c r="X7" s="2"/>
      <c r="Y7" s="107"/>
      <c r="Z7" s="2"/>
      <c r="AA7" s="2"/>
      <c r="AB7" s="2"/>
      <c r="AC7"/>
      <c r="AD7"/>
      <c r="AE7"/>
      <c r="AF7"/>
      <c r="AG7"/>
      <c r="AH7"/>
      <c r="AI7"/>
      <c r="AJ7"/>
      <c r="AK7"/>
    </row>
    <row r="8" spans="1:37" s="12" customFormat="1" ht="27" customHeight="1" thickBot="1">
      <c r="A8" s="2"/>
      <c r="B8" s="198">
        <f>B6+1</f>
        <v>4</v>
      </c>
      <c r="C8" s="199"/>
      <c r="D8" s="24" t="s">
        <v>46</v>
      </c>
      <c r="E8" s="194"/>
      <c r="F8" s="195"/>
      <c r="G8" s="196"/>
      <c r="H8" s="134">
        <v>0</v>
      </c>
      <c r="I8" s="135" t="str">
        <f>IF(H8=J8,"△",IF(H8&gt;J8,"◎","●"))</f>
        <v>●</v>
      </c>
      <c r="J8" s="136">
        <v>4</v>
      </c>
      <c r="K8" s="134">
        <v>1</v>
      </c>
      <c r="L8" s="135" t="str">
        <f>IF(K8=M8,"△",IF(K8&gt;M8,"◎","●"))</f>
        <v>◎</v>
      </c>
      <c r="M8" s="136">
        <v>0</v>
      </c>
      <c r="N8" s="18">
        <v>1</v>
      </c>
      <c r="O8" s="18">
        <v>0</v>
      </c>
      <c r="P8" s="18">
        <v>1</v>
      </c>
      <c r="Q8" s="18">
        <v>3</v>
      </c>
      <c r="R8" s="18">
        <f>H8+K8</f>
        <v>1</v>
      </c>
      <c r="S8" s="18">
        <f>J8+M8</f>
        <v>4</v>
      </c>
      <c r="T8" s="140">
        <v>-3</v>
      </c>
      <c r="U8" s="40">
        <v>2</v>
      </c>
      <c r="V8" s="214" t="s">
        <v>27</v>
      </c>
      <c r="X8" s="2"/>
      <c r="Y8" s="182" t="s">
        <v>181</v>
      </c>
      <c r="Z8" s="171">
        <v>0</v>
      </c>
      <c r="AA8" s="2"/>
      <c r="AB8" s="2"/>
      <c r="AC8"/>
      <c r="AD8"/>
      <c r="AE8"/>
      <c r="AF8"/>
      <c r="AG8"/>
      <c r="AH8"/>
      <c r="AI8"/>
      <c r="AJ8"/>
      <c r="AK8"/>
    </row>
    <row r="9" spans="1:37" s="12" customFormat="1" ht="27" customHeight="1" thickBot="1" thickTop="1">
      <c r="A9" s="2"/>
      <c r="B9" s="198">
        <f>B8+1</f>
        <v>5</v>
      </c>
      <c r="C9" s="199"/>
      <c r="D9" s="24" t="s">
        <v>47</v>
      </c>
      <c r="E9" s="134">
        <v>4</v>
      </c>
      <c r="F9" s="135" t="str">
        <f>IF(E9=G9,"△",IF(E9&gt;G9,"◎","●"))</f>
        <v>◎</v>
      </c>
      <c r="G9" s="136">
        <f>H8</f>
        <v>0</v>
      </c>
      <c r="H9" s="194"/>
      <c r="I9" s="195"/>
      <c r="J9" s="196"/>
      <c r="K9" s="134">
        <v>2</v>
      </c>
      <c r="L9" s="135" t="str">
        <f>IF(K9=M9,"△",IF(K9&gt;M9,"◎","●"))</f>
        <v>◎</v>
      </c>
      <c r="M9" s="136">
        <v>1</v>
      </c>
      <c r="N9" s="18">
        <v>2</v>
      </c>
      <c r="O9" s="18">
        <v>0</v>
      </c>
      <c r="P9" s="18">
        <v>0</v>
      </c>
      <c r="Q9" s="18">
        <f>N9*3+O9</f>
        <v>6</v>
      </c>
      <c r="R9" s="18">
        <f>E9+K9</f>
        <v>6</v>
      </c>
      <c r="S9" s="18">
        <f>G9+M9</f>
        <v>1</v>
      </c>
      <c r="T9" s="140">
        <v>5</v>
      </c>
      <c r="U9" s="40">
        <v>1</v>
      </c>
      <c r="V9" s="215"/>
      <c r="W9" s="159" t="s">
        <v>47</v>
      </c>
      <c r="X9" s="142"/>
      <c r="Y9" s="183"/>
      <c r="Z9" s="170">
        <v>1</v>
      </c>
      <c r="AA9" s="2"/>
      <c r="AB9" s="2"/>
      <c r="AC9"/>
      <c r="AD9"/>
      <c r="AE9"/>
      <c r="AF9"/>
      <c r="AG9"/>
      <c r="AH9"/>
      <c r="AI9"/>
      <c r="AJ9"/>
      <c r="AK9"/>
    </row>
    <row r="10" spans="1:37" s="12" customFormat="1" ht="27" customHeight="1" thickBot="1" thickTop="1">
      <c r="A10" s="2"/>
      <c r="B10" s="200">
        <f>B9+1</f>
        <v>6</v>
      </c>
      <c r="C10" s="201"/>
      <c r="D10" s="24" t="s">
        <v>48</v>
      </c>
      <c r="E10" s="137">
        <f>M8</f>
        <v>0</v>
      </c>
      <c r="F10" s="138" t="str">
        <f>IF(E10=G10,"△",IF(E10&gt;G10,"◎","●"))</f>
        <v>●</v>
      </c>
      <c r="G10" s="139">
        <f>K8</f>
        <v>1</v>
      </c>
      <c r="H10" s="137">
        <f>M9</f>
        <v>1</v>
      </c>
      <c r="I10" s="138" t="str">
        <f>IF(H10=J10,"△",IF(H10&gt;J10,"◎","●"))</f>
        <v>●</v>
      </c>
      <c r="J10" s="139">
        <f>K9</f>
        <v>2</v>
      </c>
      <c r="K10" s="189"/>
      <c r="L10" s="190"/>
      <c r="M10" s="191"/>
      <c r="N10" s="42">
        <v>0</v>
      </c>
      <c r="O10" s="42">
        <v>0</v>
      </c>
      <c r="P10" s="42">
        <v>2</v>
      </c>
      <c r="Q10" s="42">
        <f>N10*3+O10</f>
        <v>0</v>
      </c>
      <c r="R10" s="42">
        <f>E10+H10</f>
        <v>1</v>
      </c>
      <c r="S10" s="42">
        <f>G10+J10</f>
        <v>3</v>
      </c>
      <c r="T10" s="141">
        <v>-2</v>
      </c>
      <c r="U10" s="43">
        <v>3</v>
      </c>
      <c r="V10" s="216"/>
      <c r="X10" s="182" t="s">
        <v>174</v>
      </c>
      <c r="Y10" s="166">
        <v>0</v>
      </c>
      <c r="Z10" s="167"/>
      <c r="AA10" s="2"/>
      <c r="AB10" s="2"/>
      <c r="AC10"/>
      <c r="AD10"/>
      <c r="AE10"/>
      <c r="AF10"/>
      <c r="AG10"/>
      <c r="AH10"/>
      <c r="AI10"/>
      <c r="AJ10"/>
      <c r="AK10"/>
    </row>
    <row r="11" spans="1:37" s="11" customFormat="1" ht="22.5" customHeight="1" thickBot="1" thickTop="1">
      <c r="A11" s="2"/>
      <c r="B11" s="192" t="s">
        <v>15</v>
      </c>
      <c r="C11" s="193"/>
      <c r="D11" s="193"/>
      <c r="E11" s="197" t="str">
        <f>D12</f>
        <v>トラストユナイテッドA</v>
      </c>
      <c r="F11" s="197"/>
      <c r="G11" s="197"/>
      <c r="H11" s="186" t="str">
        <f>D13</f>
        <v>落一小ドリームスA</v>
      </c>
      <c r="I11" s="186"/>
      <c r="J11" s="186"/>
      <c r="K11" s="186" t="str">
        <f>D14</f>
        <v>自由が丘SC　B</v>
      </c>
      <c r="L11" s="186"/>
      <c r="M11" s="186"/>
      <c r="N11" s="79" t="s">
        <v>0</v>
      </c>
      <c r="O11" s="79" t="s">
        <v>1</v>
      </c>
      <c r="P11" s="79" t="s">
        <v>2</v>
      </c>
      <c r="Q11" s="79" t="s">
        <v>3</v>
      </c>
      <c r="R11" s="79" t="s">
        <v>4</v>
      </c>
      <c r="S11" s="79" t="s">
        <v>5</v>
      </c>
      <c r="T11" s="80" t="s">
        <v>6</v>
      </c>
      <c r="U11" s="81" t="s">
        <v>7</v>
      </c>
      <c r="V11" s="82"/>
      <c r="W11" s="44"/>
      <c r="X11" s="183"/>
      <c r="Y11" s="147">
        <v>4</v>
      </c>
      <c r="Z11" s="107"/>
      <c r="AA11" s="2"/>
      <c r="AB11" s="2"/>
      <c r="AC11"/>
      <c r="AD11"/>
      <c r="AE11"/>
      <c r="AF11"/>
      <c r="AG11"/>
      <c r="AH11"/>
      <c r="AI11"/>
      <c r="AJ11"/>
      <c r="AK11"/>
    </row>
    <row r="12" spans="1:37" s="12" customFormat="1" ht="27" customHeight="1" thickBot="1">
      <c r="A12" s="2"/>
      <c r="B12" s="198">
        <f>B10+1</f>
        <v>7</v>
      </c>
      <c r="C12" s="199"/>
      <c r="D12" s="24" t="s">
        <v>49</v>
      </c>
      <c r="E12" s="194"/>
      <c r="F12" s="195"/>
      <c r="G12" s="196"/>
      <c r="H12" s="134">
        <v>2</v>
      </c>
      <c r="I12" s="135" t="str">
        <f>IF(H12=J12,"△",IF(H12&gt;J12,"◎","●"))</f>
        <v>◎</v>
      </c>
      <c r="J12" s="136">
        <v>0</v>
      </c>
      <c r="K12" s="134">
        <v>7</v>
      </c>
      <c r="L12" s="135" t="str">
        <f>IF(K12=M12,"△",IF(K12&gt;M12,"◎","●"))</f>
        <v>◎</v>
      </c>
      <c r="M12" s="136">
        <v>0</v>
      </c>
      <c r="N12" s="18">
        <v>2</v>
      </c>
      <c r="O12" s="18">
        <v>0</v>
      </c>
      <c r="P12" s="18">
        <v>0</v>
      </c>
      <c r="Q12" s="18">
        <v>6</v>
      </c>
      <c r="R12" s="18">
        <f>H12+K12</f>
        <v>9</v>
      </c>
      <c r="S12" s="18">
        <f>J12+M12</f>
        <v>0</v>
      </c>
      <c r="T12" s="140">
        <f>R12-S12</f>
        <v>9</v>
      </c>
      <c r="U12" s="40">
        <v>1</v>
      </c>
      <c r="V12" s="214" t="s">
        <v>26</v>
      </c>
      <c r="W12" s="144"/>
      <c r="X12" s="145"/>
      <c r="Y12" s="146"/>
      <c r="Z12" s="107"/>
      <c r="AA12" s="2"/>
      <c r="AB12" s="2"/>
      <c r="AC12"/>
      <c r="AD12"/>
      <c r="AE12"/>
      <c r="AF12"/>
      <c r="AG12"/>
      <c r="AH12"/>
      <c r="AI12"/>
      <c r="AJ12"/>
      <c r="AK12"/>
    </row>
    <row r="13" spans="1:37" s="12" customFormat="1" ht="27" customHeight="1" thickBot="1" thickTop="1">
      <c r="A13" s="2"/>
      <c r="B13" s="198">
        <f>B12+1</f>
        <v>8</v>
      </c>
      <c r="C13" s="199"/>
      <c r="D13" s="73" t="s">
        <v>50</v>
      </c>
      <c r="E13" s="134">
        <f>J12</f>
        <v>0</v>
      </c>
      <c r="F13" s="135" t="str">
        <f>IF(E13=G13,"△",IF(E13&gt;G13,"◎","●"))</f>
        <v>●</v>
      </c>
      <c r="G13" s="136">
        <f>H12</f>
        <v>2</v>
      </c>
      <c r="H13" s="211"/>
      <c r="I13" s="212"/>
      <c r="J13" s="213"/>
      <c r="K13" s="134">
        <v>1</v>
      </c>
      <c r="L13" s="135" t="str">
        <f>IF(K13=M13,"△",IF(K13&gt;M13,"◎","●"))</f>
        <v>◎</v>
      </c>
      <c r="M13" s="136">
        <v>0</v>
      </c>
      <c r="N13" s="18">
        <v>1</v>
      </c>
      <c r="O13" s="18">
        <v>0</v>
      </c>
      <c r="P13" s="18">
        <v>1</v>
      </c>
      <c r="Q13" s="18">
        <f>N13*3+O13</f>
        <v>3</v>
      </c>
      <c r="R13" s="18">
        <f>E13+K13</f>
        <v>1</v>
      </c>
      <c r="S13" s="18">
        <f>G13+M13</f>
        <v>2</v>
      </c>
      <c r="T13" s="140">
        <f>R13-S13</f>
        <v>-1</v>
      </c>
      <c r="U13" s="40">
        <v>2</v>
      </c>
      <c r="V13" s="215"/>
      <c r="W13" s="160" t="s">
        <v>139</v>
      </c>
      <c r="X13" s="143"/>
      <c r="Y13" s="105"/>
      <c r="Z13" s="107"/>
      <c r="AA13" s="2"/>
      <c r="AB13" s="2"/>
      <c r="AC13"/>
      <c r="AD13"/>
      <c r="AE13"/>
      <c r="AF13"/>
      <c r="AG13"/>
      <c r="AH13"/>
      <c r="AI13"/>
      <c r="AJ13"/>
      <c r="AK13"/>
    </row>
    <row r="14" spans="1:37" s="12" customFormat="1" ht="27" customHeight="1" thickBot="1">
      <c r="A14" s="2"/>
      <c r="B14" s="200">
        <f>B13+1</f>
        <v>9</v>
      </c>
      <c r="C14" s="201"/>
      <c r="D14" s="41" t="s">
        <v>51</v>
      </c>
      <c r="E14" s="137">
        <f>M12</f>
        <v>0</v>
      </c>
      <c r="F14" s="138" t="str">
        <f>IF(E14=G14,"△",IF(E14&gt;G14,"◎","●"))</f>
        <v>●</v>
      </c>
      <c r="G14" s="139">
        <f>K12</f>
        <v>7</v>
      </c>
      <c r="H14" s="137">
        <f>M13</f>
        <v>0</v>
      </c>
      <c r="I14" s="138" t="str">
        <f>IF(H14=J14,"△",IF(H14&gt;J14,"◎","●"))</f>
        <v>●</v>
      </c>
      <c r="J14" s="139">
        <f>K13</f>
        <v>1</v>
      </c>
      <c r="K14" s="189"/>
      <c r="L14" s="190"/>
      <c r="M14" s="191"/>
      <c r="N14" s="42">
        <v>0</v>
      </c>
      <c r="O14" s="42">
        <v>0</v>
      </c>
      <c r="P14" s="42">
        <v>2</v>
      </c>
      <c r="Q14" s="42">
        <f>N14*3+O14</f>
        <v>0</v>
      </c>
      <c r="R14" s="42">
        <f>E14+H14</f>
        <v>0</v>
      </c>
      <c r="S14" s="42">
        <f>G14+J14</f>
        <v>8</v>
      </c>
      <c r="T14" s="141">
        <f>R14-S14</f>
        <v>-8</v>
      </c>
      <c r="U14" s="43">
        <v>3</v>
      </c>
      <c r="V14" s="216"/>
      <c r="W14" s="44"/>
      <c r="X14" s="105"/>
      <c r="Y14" s="105"/>
      <c r="Z14" s="107"/>
      <c r="AA14" s="87"/>
      <c r="AB14" s="2"/>
      <c r="AC14"/>
      <c r="AD14"/>
      <c r="AE14"/>
      <c r="AF14"/>
      <c r="AG14"/>
      <c r="AH14"/>
      <c r="AI14"/>
      <c r="AJ14"/>
      <c r="AK14"/>
    </row>
    <row r="15" spans="1:37" s="11" customFormat="1" ht="22.5" customHeight="1" thickBot="1">
      <c r="A15" s="2"/>
      <c r="B15" s="203" t="s">
        <v>10</v>
      </c>
      <c r="C15" s="204"/>
      <c r="D15" s="204"/>
      <c r="E15" s="202" t="str">
        <f>D16</f>
        <v>不動小SC</v>
      </c>
      <c r="F15" s="202"/>
      <c r="G15" s="202"/>
      <c r="H15" s="188" t="str">
        <f>D17</f>
        <v>FC千代田</v>
      </c>
      <c r="I15" s="188"/>
      <c r="J15" s="188"/>
      <c r="K15" s="188" t="str">
        <f>D18</f>
        <v>FC目黒原町</v>
      </c>
      <c r="L15" s="188"/>
      <c r="M15" s="188"/>
      <c r="N15" s="83" t="s">
        <v>0</v>
      </c>
      <c r="O15" s="83" t="s">
        <v>1</v>
      </c>
      <c r="P15" s="83" t="s">
        <v>2</v>
      </c>
      <c r="Q15" s="83" t="s">
        <v>3</v>
      </c>
      <c r="R15" s="83" t="s">
        <v>4</v>
      </c>
      <c r="S15" s="83" t="s">
        <v>5</v>
      </c>
      <c r="T15" s="84" t="s">
        <v>6</v>
      </c>
      <c r="U15" s="85" t="s">
        <v>7</v>
      </c>
      <c r="V15" s="82"/>
      <c r="W15" s="44"/>
      <c r="X15" s="105"/>
      <c r="Y15" s="105"/>
      <c r="Z15" s="182" t="s">
        <v>185</v>
      </c>
      <c r="AA15" s="172">
        <v>0</v>
      </c>
      <c r="AB15" s="2"/>
      <c r="AC15"/>
      <c r="AD15"/>
      <c r="AE15"/>
      <c r="AF15"/>
      <c r="AG15"/>
      <c r="AH15"/>
      <c r="AI15"/>
      <c r="AJ15"/>
      <c r="AK15"/>
    </row>
    <row r="16" spans="1:37" s="12" customFormat="1" ht="27" customHeight="1" thickBot="1" thickTop="1">
      <c r="A16" s="2"/>
      <c r="B16" s="198">
        <f>B14+1</f>
        <v>10</v>
      </c>
      <c r="C16" s="199"/>
      <c r="D16" s="24" t="s">
        <v>52</v>
      </c>
      <c r="E16" s="194"/>
      <c r="F16" s="195"/>
      <c r="G16" s="196"/>
      <c r="H16" s="134">
        <v>0</v>
      </c>
      <c r="I16" s="135" t="str">
        <f>IF(H16=J16,"△",IF(H16&gt;J16,"◎","●"))</f>
        <v>●</v>
      </c>
      <c r="J16" s="136">
        <v>10</v>
      </c>
      <c r="K16" s="134">
        <v>1</v>
      </c>
      <c r="L16" s="135" t="str">
        <f>IF(K16=M16,"△",IF(K16&gt;M16,"◎","●"))</f>
        <v>◎</v>
      </c>
      <c r="M16" s="136">
        <v>0</v>
      </c>
      <c r="N16" s="18">
        <v>1</v>
      </c>
      <c r="O16" s="18">
        <v>0</v>
      </c>
      <c r="P16" s="18">
        <v>1</v>
      </c>
      <c r="Q16" s="18">
        <f>N16*3+O16</f>
        <v>3</v>
      </c>
      <c r="R16" s="18">
        <f>H16+K16</f>
        <v>1</v>
      </c>
      <c r="S16" s="18">
        <f>J16+M16</f>
        <v>10</v>
      </c>
      <c r="T16" s="140">
        <f>R16-S16</f>
        <v>-9</v>
      </c>
      <c r="U16" s="40">
        <v>2</v>
      </c>
      <c r="V16" s="214" t="s">
        <v>25</v>
      </c>
      <c r="X16" s="105"/>
      <c r="Y16" s="105"/>
      <c r="Z16" s="183"/>
      <c r="AA16" s="147">
        <v>2</v>
      </c>
      <c r="AB16" s="168"/>
      <c r="AC16"/>
      <c r="AD16"/>
      <c r="AE16"/>
      <c r="AF16"/>
      <c r="AG16"/>
      <c r="AH16"/>
      <c r="AI16"/>
      <c r="AJ16"/>
      <c r="AK16"/>
    </row>
    <row r="17" spans="1:37" s="12" customFormat="1" ht="27" customHeight="1" thickBot="1">
      <c r="A17" s="2"/>
      <c r="B17" s="198">
        <f>B16+1</f>
        <v>11</v>
      </c>
      <c r="C17" s="199"/>
      <c r="D17" s="24" t="s">
        <v>53</v>
      </c>
      <c r="E17" s="134">
        <v>10</v>
      </c>
      <c r="F17" s="135" t="str">
        <f>IF(E17=G17,"△",IF(E17&gt;G17,"◎","●"))</f>
        <v>◎</v>
      </c>
      <c r="G17" s="136">
        <v>0</v>
      </c>
      <c r="H17" s="194"/>
      <c r="I17" s="195"/>
      <c r="J17" s="196"/>
      <c r="K17" s="134">
        <v>4</v>
      </c>
      <c r="L17" s="135" t="str">
        <f>IF(K17=M17,"△",IF(K17&gt;M17,"◎","●"))</f>
        <v>◎</v>
      </c>
      <c r="M17" s="136">
        <v>0</v>
      </c>
      <c r="N17" s="18">
        <v>2</v>
      </c>
      <c r="O17" s="18">
        <v>0</v>
      </c>
      <c r="P17" s="18">
        <v>0</v>
      </c>
      <c r="Q17" s="18">
        <f>N17*3+O17</f>
        <v>6</v>
      </c>
      <c r="R17" s="18">
        <f>E17+K17</f>
        <v>14</v>
      </c>
      <c r="S17" s="18">
        <f>G17+M17</f>
        <v>0</v>
      </c>
      <c r="T17" s="140">
        <f>R17-S17</f>
        <v>14</v>
      </c>
      <c r="U17" s="40">
        <v>1</v>
      </c>
      <c r="V17" s="215"/>
      <c r="W17" s="159" t="s">
        <v>53</v>
      </c>
      <c r="X17" s="158"/>
      <c r="Y17" s="105"/>
      <c r="Z17" s="108"/>
      <c r="AA17" s="168"/>
      <c r="AB17" s="168"/>
      <c r="AC17"/>
      <c r="AD17"/>
      <c r="AE17"/>
      <c r="AF17"/>
      <c r="AG17"/>
      <c r="AH17"/>
      <c r="AI17"/>
      <c r="AJ17"/>
      <c r="AK17"/>
    </row>
    <row r="18" spans="1:37" s="12" customFormat="1" ht="27" customHeight="1" thickBot="1" thickTop="1">
      <c r="A18" s="2"/>
      <c r="B18" s="200">
        <f>B17+1</f>
        <v>12</v>
      </c>
      <c r="C18" s="201"/>
      <c r="D18" s="41" t="s">
        <v>54</v>
      </c>
      <c r="E18" s="137">
        <f>M16</f>
        <v>0</v>
      </c>
      <c r="F18" s="138" t="str">
        <f>IF(E18=G18,"△",IF(E18&gt;G18,"◎","●"))</f>
        <v>●</v>
      </c>
      <c r="G18" s="139">
        <f>K16</f>
        <v>1</v>
      </c>
      <c r="H18" s="137">
        <f>M17</f>
        <v>0</v>
      </c>
      <c r="I18" s="138" t="str">
        <f>IF(H18=J18,"△",IF(H18&gt;J18,"◎","●"))</f>
        <v>●</v>
      </c>
      <c r="J18" s="139">
        <f>K17</f>
        <v>4</v>
      </c>
      <c r="K18" s="189"/>
      <c r="L18" s="190"/>
      <c r="M18" s="191"/>
      <c r="N18" s="42">
        <v>0</v>
      </c>
      <c r="O18" s="42">
        <v>0</v>
      </c>
      <c r="P18" s="42">
        <v>2</v>
      </c>
      <c r="Q18" s="42">
        <f>N18*3+O18</f>
        <v>0</v>
      </c>
      <c r="R18" s="42">
        <f>E18+H18</f>
        <v>0</v>
      </c>
      <c r="S18" s="42">
        <f>G18+J18</f>
        <v>5</v>
      </c>
      <c r="T18" s="141">
        <f>R18-S18</f>
        <v>-5</v>
      </c>
      <c r="U18" s="43">
        <v>3</v>
      </c>
      <c r="V18" s="216"/>
      <c r="X18" s="107"/>
      <c r="Y18" s="105"/>
      <c r="Z18" s="108"/>
      <c r="AA18" s="168"/>
      <c r="AB18" s="168"/>
      <c r="AC18"/>
      <c r="AD18"/>
      <c r="AE18"/>
      <c r="AF18"/>
      <c r="AG18"/>
      <c r="AH18"/>
      <c r="AI18"/>
      <c r="AJ18"/>
      <c r="AK18"/>
    </row>
    <row r="19" spans="1:37" s="11" customFormat="1" ht="22.5" customHeight="1" thickBot="1">
      <c r="A19" s="2"/>
      <c r="B19" s="192" t="s">
        <v>11</v>
      </c>
      <c r="C19" s="193"/>
      <c r="D19" s="193"/>
      <c r="E19" s="197" t="str">
        <f>D20</f>
        <v>FCトリプレッタ　A</v>
      </c>
      <c r="F19" s="197"/>
      <c r="G19" s="197"/>
      <c r="H19" s="186" t="str">
        <f>D21</f>
        <v>淀橋FC</v>
      </c>
      <c r="I19" s="186"/>
      <c r="J19" s="186"/>
      <c r="K19" s="186" t="str">
        <f>D22</f>
        <v>落四SC</v>
      </c>
      <c r="L19" s="186"/>
      <c r="M19" s="186"/>
      <c r="N19" s="79" t="s">
        <v>0</v>
      </c>
      <c r="O19" s="79" t="s">
        <v>1</v>
      </c>
      <c r="P19" s="79" t="s">
        <v>2</v>
      </c>
      <c r="Q19" s="79" t="s">
        <v>3</v>
      </c>
      <c r="R19" s="79" t="s">
        <v>4</v>
      </c>
      <c r="S19" s="79" t="s">
        <v>5</v>
      </c>
      <c r="T19" s="80" t="s">
        <v>6</v>
      </c>
      <c r="U19" s="81" t="s">
        <v>7</v>
      </c>
      <c r="V19" s="82"/>
      <c r="W19" s="44"/>
      <c r="X19" s="182" t="s">
        <v>175</v>
      </c>
      <c r="Y19" s="154">
        <v>0</v>
      </c>
      <c r="Z19" s="108"/>
      <c r="AA19" s="168"/>
      <c r="AB19" s="168"/>
      <c r="AC19"/>
      <c r="AD19"/>
      <c r="AE19"/>
      <c r="AF19"/>
      <c r="AG19"/>
      <c r="AH19"/>
      <c r="AI19"/>
      <c r="AJ19"/>
      <c r="AK19"/>
    </row>
    <row r="20" spans="1:37" s="12" customFormat="1" ht="27" customHeight="1" thickBot="1" thickTop="1">
      <c r="A20" s="2"/>
      <c r="B20" s="198">
        <f>B18+1</f>
        <v>13</v>
      </c>
      <c r="C20" s="199"/>
      <c r="D20" s="24" t="s">
        <v>55</v>
      </c>
      <c r="E20" s="194"/>
      <c r="F20" s="195"/>
      <c r="G20" s="196"/>
      <c r="H20" s="134">
        <v>6</v>
      </c>
      <c r="I20" s="135" t="str">
        <f>IF(H20=J20,"△",IF(H20&gt;J20,"◎","●"))</f>
        <v>◎</v>
      </c>
      <c r="J20" s="136">
        <v>0</v>
      </c>
      <c r="K20" s="134">
        <v>6</v>
      </c>
      <c r="L20" s="135" t="str">
        <f>IF(K20=M20,"△",IF(K20&gt;M20,"◎","●"))</f>
        <v>◎</v>
      </c>
      <c r="M20" s="136">
        <v>0</v>
      </c>
      <c r="N20" s="18">
        <v>2</v>
      </c>
      <c r="O20" s="18">
        <v>0</v>
      </c>
      <c r="P20" s="18">
        <v>0</v>
      </c>
      <c r="Q20" s="18">
        <f>N20*3+O20</f>
        <v>6</v>
      </c>
      <c r="R20" s="18">
        <f>H20+K20</f>
        <v>12</v>
      </c>
      <c r="S20" s="18">
        <f>J20+M20</f>
        <v>0</v>
      </c>
      <c r="T20" s="140">
        <f>R20-S20</f>
        <v>12</v>
      </c>
      <c r="U20" s="40">
        <v>1</v>
      </c>
      <c r="V20" s="214" t="s">
        <v>24</v>
      </c>
      <c r="W20" s="156"/>
      <c r="X20" s="184"/>
      <c r="Y20" s="157">
        <v>2</v>
      </c>
      <c r="Z20" s="108"/>
      <c r="AA20" s="168"/>
      <c r="AB20" s="168"/>
      <c r="AC20"/>
      <c r="AD20"/>
      <c r="AE20"/>
      <c r="AF20"/>
      <c r="AG20"/>
      <c r="AH20"/>
      <c r="AI20"/>
      <c r="AJ20"/>
      <c r="AK20"/>
    </row>
    <row r="21" spans="1:37" s="12" customFormat="1" ht="27" customHeight="1" thickBot="1" thickTop="1">
      <c r="A21" s="2"/>
      <c r="B21" s="198">
        <f>B20+1</f>
        <v>14</v>
      </c>
      <c r="C21" s="199"/>
      <c r="D21" s="24" t="s">
        <v>56</v>
      </c>
      <c r="E21" s="134">
        <f>J20</f>
        <v>0</v>
      </c>
      <c r="F21" s="135" t="str">
        <f>IF(E21=G21,"△",IF(E21&gt;G21,"◎","●"))</f>
        <v>●</v>
      </c>
      <c r="G21" s="136">
        <f>H20</f>
        <v>6</v>
      </c>
      <c r="H21" s="194"/>
      <c r="I21" s="195"/>
      <c r="J21" s="196"/>
      <c r="K21" s="134">
        <v>1</v>
      </c>
      <c r="L21" s="135" t="str">
        <f>IF(K21=M21,"△",IF(K21&gt;M21,"◎","●"))</f>
        <v>△</v>
      </c>
      <c r="M21" s="136">
        <v>1</v>
      </c>
      <c r="N21" s="18">
        <v>0</v>
      </c>
      <c r="O21" s="18">
        <v>1</v>
      </c>
      <c r="P21" s="18">
        <v>1</v>
      </c>
      <c r="Q21" s="18">
        <f>N21*3+O21</f>
        <v>1</v>
      </c>
      <c r="R21" s="18">
        <f>E21+K21</f>
        <v>1</v>
      </c>
      <c r="S21" s="18">
        <f>G21+M21</f>
        <v>7</v>
      </c>
      <c r="T21" s="140">
        <f>R21-S21</f>
        <v>-6</v>
      </c>
      <c r="U21" s="40">
        <v>2</v>
      </c>
      <c r="V21" s="215"/>
      <c r="W21" s="155" t="s">
        <v>155</v>
      </c>
      <c r="X21" s="105"/>
      <c r="Y21" s="107"/>
      <c r="Z21" s="143"/>
      <c r="AA21" s="168"/>
      <c r="AB21" s="168"/>
      <c r="AC21"/>
      <c r="AD21"/>
      <c r="AE21"/>
      <c r="AF21"/>
      <c r="AG21"/>
      <c r="AH21"/>
      <c r="AI21"/>
      <c r="AJ21"/>
      <c r="AK21"/>
    </row>
    <row r="22" spans="1:37" s="12" customFormat="1" ht="27" customHeight="1" thickBot="1">
      <c r="A22" s="2"/>
      <c r="B22" s="200">
        <f>B21+1</f>
        <v>15</v>
      </c>
      <c r="C22" s="201"/>
      <c r="D22" s="41" t="s">
        <v>57</v>
      </c>
      <c r="E22" s="137">
        <f>M20</f>
        <v>0</v>
      </c>
      <c r="F22" s="138" t="str">
        <f>IF(E22=G22,"△",IF(E22&gt;G22,"◎","●"))</f>
        <v>●</v>
      </c>
      <c r="G22" s="139">
        <f>K20</f>
        <v>6</v>
      </c>
      <c r="H22" s="137">
        <f>M21</f>
        <v>1</v>
      </c>
      <c r="I22" s="138" t="str">
        <f>IF(H22=J22,"△",IF(H22&gt;J22,"◎","●"))</f>
        <v>△</v>
      </c>
      <c r="J22" s="139">
        <f>K21</f>
        <v>1</v>
      </c>
      <c r="K22" s="189"/>
      <c r="L22" s="190"/>
      <c r="M22" s="191"/>
      <c r="N22" s="42">
        <v>0</v>
      </c>
      <c r="O22" s="42">
        <v>1</v>
      </c>
      <c r="P22" s="42">
        <v>1</v>
      </c>
      <c r="Q22" s="42">
        <f>N22*3+O22</f>
        <v>1</v>
      </c>
      <c r="R22" s="42">
        <f>E22+H22</f>
        <v>1</v>
      </c>
      <c r="S22" s="42">
        <f>G22+J22</f>
        <v>7</v>
      </c>
      <c r="T22" s="141">
        <f>R22-S22</f>
        <v>-6</v>
      </c>
      <c r="U22" s="43">
        <v>2</v>
      </c>
      <c r="V22" s="216"/>
      <c r="W22" s="44"/>
      <c r="X22" s="105"/>
      <c r="Y22" s="107"/>
      <c r="Z22" s="143"/>
      <c r="AA22" s="168"/>
      <c r="AB22" s="168"/>
      <c r="AC22"/>
      <c r="AD22"/>
      <c r="AE22"/>
      <c r="AF22"/>
      <c r="AG22"/>
      <c r="AH22"/>
      <c r="AI22"/>
      <c r="AJ22"/>
      <c r="AK22"/>
    </row>
    <row r="23" spans="1:37" s="11" customFormat="1" ht="22.5" customHeight="1" thickBot="1">
      <c r="A23" s="2"/>
      <c r="B23" s="203" t="s">
        <v>12</v>
      </c>
      <c r="C23" s="204"/>
      <c r="D23" s="204"/>
      <c r="E23" s="202" t="str">
        <f>D24</f>
        <v>ソレイユFCｊｒ</v>
      </c>
      <c r="F23" s="202"/>
      <c r="G23" s="202"/>
      <c r="H23" s="188" t="str">
        <f>D25</f>
        <v>ラスカル千駄木</v>
      </c>
      <c r="I23" s="188"/>
      <c r="J23" s="188"/>
      <c r="K23" s="188" t="str">
        <f>D26</f>
        <v>上目黒FC</v>
      </c>
      <c r="L23" s="188"/>
      <c r="M23" s="188"/>
      <c r="N23" s="83" t="s">
        <v>0</v>
      </c>
      <c r="O23" s="83" t="s">
        <v>1</v>
      </c>
      <c r="P23" s="83" t="s">
        <v>2</v>
      </c>
      <c r="Q23" s="83" t="s">
        <v>3</v>
      </c>
      <c r="R23" s="83" t="s">
        <v>4</v>
      </c>
      <c r="S23" s="83" t="s">
        <v>5</v>
      </c>
      <c r="T23" s="84" t="s">
        <v>6</v>
      </c>
      <c r="U23" s="85" t="s">
        <v>7</v>
      </c>
      <c r="V23" s="82"/>
      <c r="W23" s="44"/>
      <c r="X23" s="105"/>
      <c r="Y23" s="182" t="s">
        <v>182</v>
      </c>
      <c r="Z23" s="171">
        <v>0</v>
      </c>
      <c r="AA23" s="168"/>
      <c r="AB23" s="168"/>
      <c r="AC23"/>
      <c r="AD23"/>
      <c r="AE23"/>
      <c r="AF23"/>
      <c r="AG23"/>
      <c r="AH23"/>
      <c r="AI23"/>
      <c r="AJ23"/>
      <c r="AK23"/>
    </row>
    <row r="24" spans="1:37" s="12" customFormat="1" ht="27" customHeight="1" thickBot="1" thickTop="1">
      <c r="A24" s="2"/>
      <c r="B24" s="198">
        <f>B22+1</f>
        <v>16</v>
      </c>
      <c r="C24" s="199"/>
      <c r="D24" s="24" t="s">
        <v>58</v>
      </c>
      <c r="E24" s="194"/>
      <c r="F24" s="195"/>
      <c r="G24" s="196"/>
      <c r="H24" s="134">
        <v>4</v>
      </c>
      <c r="I24" s="135" t="str">
        <f>IF(H24=J24,"△",IF(H24&gt;J24,"◎","●"))</f>
        <v>◎</v>
      </c>
      <c r="J24" s="136">
        <v>0</v>
      </c>
      <c r="K24" s="134">
        <v>2</v>
      </c>
      <c r="L24" s="135" t="str">
        <f>IF(K24=M24,"△",IF(K24&gt;M24,"◎","●"))</f>
        <v>◎</v>
      </c>
      <c r="M24" s="136">
        <v>0</v>
      </c>
      <c r="N24" s="18">
        <v>2</v>
      </c>
      <c r="O24" s="18">
        <v>0</v>
      </c>
      <c r="P24" s="18">
        <v>0</v>
      </c>
      <c r="Q24" s="18">
        <f>N24*3+O24</f>
        <v>6</v>
      </c>
      <c r="R24" s="18">
        <f>H24+K24</f>
        <v>6</v>
      </c>
      <c r="S24" s="18">
        <f>J24+M24</f>
        <v>0</v>
      </c>
      <c r="T24" s="140">
        <f>R24-S24</f>
        <v>6</v>
      </c>
      <c r="U24" s="40">
        <v>1</v>
      </c>
      <c r="V24" s="214" t="s">
        <v>23</v>
      </c>
      <c r="X24" s="105"/>
      <c r="Y24" s="183"/>
      <c r="Z24" s="151">
        <v>2</v>
      </c>
      <c r="AA24" s="88"/>
      <c r="AB24" s="168"/>
      <c r="AC24"/>
      <c r="AD24"/>
      <c r="AE24"/>
      <c r="AF24"/>
      <c r="AG24"/>
      <c r="AH24"/>
      <c r="AI24"/>
      <c r="AJ24"/>
      <c r="AK24"/>
    </row>
    <row r="25" spans="1:37" s="12" customFormat="1" ht="27" customHeight="1" thickBot="1">
      <c r="A25" s="2"/>
      <c r="B25" s="198">
        <f>B24+1</f>
        <v>17</v>
      </c>
      <c r="C25" s="199"/>
      <c r="D25" s="24" t="s">
        <v>59</v>
      </c>
      <c r="E25" s="134">
        <f>J24</f>
        <v>0</v>
      </c>
      <c r="F25" s="135" t="str">
        <f>IF(E25=G25,"△",IF(E25&gt;G25,"◎","●"))</f>
        <v>●</v>
      </c>
      <c r="G25" s="136">
        <f>H24</f>
        <v>4</v>
      </c>
      <c r="H25" s="194"/>
      <c r="I25" s="195"/>
      <c r="J25" s="196"/>
      <c r="K25" s="134">
        <v>1</v>
      </c>
      <c r="L25" s="135" t="str">
        <f>IF(K25=M25,"△",IF(K25&gt;M25,"◎","●"))</f>
        <v>●</v>
      </c>
      <c r="M25" s="136">
        <v>2</v>
      </c>
      <c r="N25" s="18">
        <v>0</v>
      </c>
      <c r="O25" s="18">
        <v>0</v>
      </c>
      <c r="P25" s="18">
        <v>2</v>
      </c>
      <c r="Q25" s="18">
        <f>N25*3+O25</f>
        <v>0</v>
      </c>
      <c r="R25" s="18">
        <f>E25+K25</f>
        <v>1</v>
      </c>
      <c r="S25" s="18">
        <f>G25+M25</f>
        <v>6</v>
      </c>
      <c r="T25" s="140">
        <f>R25-S25</f>
        <v>-5</v>
      </c>
      <c r="U25" s="40">
        <v>3</v>
      </c>
      <c r="V25" s="215"/>
      <c r="W25" s="164" t="s">
        <v>156</v>
      </c>
      <c r="X25" s="145"/>
      <c r="Y25" s="108"/>
      <c r="Z25" s="146"/>
      <c r="AA25" s="88"/>
      <c r="AB25" s="168"/>
      <c r="AC25"/>
      <c r="AD25"/>
      <c r="AE25"/>
      <c r="AF25"/>
      <c r="AG25"/>
      <c r="AH25"/>
      <c r="AI25"/>
      <c r="AJ25"/>
      <c r="AK25"/>
    </row>
    <row r="26" spans="1:37" s="12" customFormat="1" ht="27" customHeight="1" thickBot="1" thickTop="1">
      <c r="A26" s="2"/>
      <c r="B26" s="200">
        <f>B25+1</f>
        <v>18</v>
      </c>
      <c r="C26" s="201"/>
      <c r="D26" s="24" t="s">
        <v>60</v>
      </c>
      <c r="E26" s="137">
        <f>M24</f>
        <v>0</v>
      </c>
      <c r="F26" s="138" t="str">
        <f>IF(E26=G26,"△",IF(E26&gt;G26,"◎","●"))</f>
        <v>●</v>
      </c>
      <c r="G26" s="139">
        <f>K24</f>
        <v>2</v>
      </c>
      <c r="H26" s="137">
        <f>M25</f>
        <v>2</v>
      </c>
      <c r="I26" s="138" t="str">
        <f>IF(H26=J26,"△",IF(H26&gt;J26,"◎","●"))</f>
        <v>◎</v>
      </c>
      <c r="J26" s="139">
        <f>K25</f>
        <v>1</v>
      </c>
      <c r="K26" s="189"/>
      <c r="L26" s="190"/>
      <c r="M26" s="191"/>
      <c r="N26" s="42">
        <v>1</v>
      </c>
      <c r="O26" s="42">
        <v>1</v>
      </c>
      <c r="P26" s="42">
        <v>0</v>
      </c>
      <c r="Q26" s="42">
        <f>N26*3+O26</f>
        <v>4</v>
      </c>
      <c r="R26" s="42">
        <f>E26+H26</f>
        <v>2</v>
      </c>
      <c r="S26" s="42">
        <f>G26+J26</f>
        <v>3</v>
      </c>
      <c r="T26" s="141">
        <f>R26-S26</f>
        <v>-1</v>
      </c>
      <c r="U26" s="43">
        <v>2</v>
      </c>
      <c r="V26" s="216"/>
      <c r="X26" s="108"/>
      <c r="Y26" s="146"/>
      <c r="Z26" s="146"/>
      <c r="AA26" s="88"/>
      <c r="AB26" s="168"/>
      <c r="AC26"/>
      <c r="AD26"/>
      <c r="AE26"/>
      <c r="AF26"/>
      <c r="AG26"/>
      <c r="AH26"/>
      <c r="AI26"/>
      <c r="AJ26"/>
      <c r="AK26"/>
    </row>
    <row r="27" spans="1:37" s="11" customFormat="1" ht="22.5" customHeight="1" thickBot="1">
      <c r="A27" s="2"/>
      <c r="B27" s="192" t="s">
        <v>13</v>
      </c>
      <c r="C27" s="193"/>
      <c r="D27" s="193"/>
      <c r="E27" s="197" t="str">
        <f>D28</f>
        <v>ヴィトーリア目黒　A</v>
      </c>
      <c r="F27" s="197"/>
      <c r="G27" s="197"/>
      <c r="H27" s="186" t="str">
        <f>D29</f>
        <v>猿楽FC</v>
      </c>
      <c r="I27" s="186"/>
      <c r="J27" s="186"/>
      <c r="K27" s="186" t="str">
        <f>D30</f>
        <v>五本木FC　B</v>
      </c>
      <c r="L27" s="186"/>
      <c r="M27" s="186"/>
      <c r="N27" s="79" t="s">
        <v>0</v>
      </c>
      <c r="O27" s="79" t="s">
        <v>1</v>
      </c>
      <c r="P27" s="79" t="s">
        <v>2</v>
      </c>
      <c r="Q27" s="79" t="s">
        <v>3</v>
      </c>
      <c r="R27" s="79" t="s">
        <v>4</v>
      </c>
      <c r="S27" s="79" t="s">
        <v>5</v>
      </c>
      <c r="T27" s="80" t="s">
        <v>6</v>
      </c>
      <c r="U27" s="81" t="s">
        <v>7</v>
      </c>
      <c r="V27" s="82"/>
      <c r="W27" s="44"/>
      <c r="X27" s="183" t="s">
        <v>176</v>
      </c>
      <c r="Y27" s="151">
        <v>8</v>
      </c>
      <c r="Z27" s="146"/>
      <c r="AA27" s="88"/>
      <c r="AB27" s="168"/>
      <c r="AC27"/>
      <c r="AD27"/>
      <c r="AE27"/>
      <c r="AF27"/>
      <c r="AG27"/>
      <c r="AH27"/>
      <c r="AI27"/>
      <c r="AJ27"/>
      <c r="AK27"/>
    </row>
    <row r="28" spans="1:37" s="12" customFormat="1" ht="27" customHeight="1" thickBot="1" thickTop="1">
      <c r="A28" s="2"/>
      <c r="B28" s="198">
        <f>B26+1</f>
        <v>19</v>
      </c>
      <c r="C28" s="199"/>
      <c r="D28" s="24" t="s">
        <v>63</v>
      </c>
      <c r="E28" s="194"/>
      <c r="F28" s="195"/>
      <c r="G28" s="196"/>
      <c r="H28" s="134">
        <v>0</v>
      </c>
      <c r="I28" s="135" t="str">
        <f>IF(H28=J28,"△",IF(H28&gt;J28,"◎","●"))</f>
        <v>△</v>
      </c>
      <c r="J28" s="136">
        <v>0</v>
      </c>
      <c r="K28" s="134">
        <v>7</v>
      </c>
      <c r="L28" s="135" t="str">
        <f>IF(K28=M28,"△",IF(K28&gt;M28,"◎","●"))</f>
        <v>◎</v>
      </c>
      <c r="M28" s="136">
        <v>1</v>
      </c>
      <c r="N28" s="18">
        <v>1</v>
      </c>
      <c r="O28" s="18">
        <v>1</v>
      </c>
      <c r="P28" s="18">
        <v>0</v>
      </c>
      <c r="Q28" s="18">
        <f>N28*3+O28</f>
        <v>4</v>
      </c>
      <c r="R28" s="18">
        <f>H28+K28</f>
        <v>7</v>
      </c>
      <c r="S28" s="18">
        <f>J28+M28</f>
        <v>1</v>
      </c>
      <c r="T28" s="140">
        <f>R28-S28</f>
        <v>6</v>
      </c>
      <c r="U28" s="40">
        <v>1</v>
      </c>
      <c r="V28" s="214" t="s">
        <v>22</v>
      </c>
      <c r="X28" s="187"/>
      <c r="Y28" s="173">
        <v>3</v>
      </c>
      <c r="Z28" s="108"/>
      <c r="AA28" s="88"/>
      <c r="AB28" s="168"/>
      <c r="AC28"/>
      <c r="AD28"/>
      <c r="AE28"/>
      <c r="AF28"/>
      <c r="AG28"/>
      <c r="AH28"/>
      <c r="AI28"/>
      <c r="AJ28"/>
      <c r="AK28"/>
    </row>
    <row r="29" spans="1:37" s="12" customFormat="1" ht="27" customHeight="1" thickBot="1">
      <c r="A29" s="2"/>
      <c r="B29" s="198">
        <f>B28+1</f>
        <v>20</v>
      </c>
      <c r="C29" s="199"/>
      <c r="D29" s="24" t="s">
        <v>61</v>
      </c>
      <c r="E29" s="134">
        <f>J28</f>
        <v>0</v>
      </c>
      <c r="F29" s="135" t="str">
        <f>IF(E29=G29,"△",IF(E29&gt;G29,"◎","●"))</f>
        <v>△</v>
      </c>
      <c r="G29" s="136">
        <f>H28</f>
        <v>0</v>
      </c>
      <c r="H29" s="194"/>
      <c r="I29" s="195"/>
      <c r="J29" s="196"/>
      <c r="K29" s="134">
        <v>6</v>
      </c>
      <c r="L29" s="135" t="str">
        <f>IF(K29=M29,"△",IF(K29&gt;M29,"◎","●"))</f>
        <v>◎</v>
      </c>
      <c r="M29" s="136">
        <v>0</v>
      </c>
      <c r="N29" s="18">
        <v>1</v>
      </c>
      <c r="O29" s="18">
        <v>1</v>
      </c>
      <c r="P29" s="18">
        <v>0</v>
      </c>
      <c r="Q29" s="18">
        <f>N29*3+O29</f>
        <v>4</v>
      </c>
      <c r="R29" s="18">
        <f>E29+K29</f>
        <v>6</v>
      </c>
      <c r="S29" s="18">
        <f>G29+M29</f>
        <v>0</v>
      </c>
      <c r="T29" s="140">
        <f>R29-S29</f>
        <v>6</v>
      </c>
      <c r="U29" s="40">
        <v>2</v>
      </c>
      <c r="V29" s="215"/>
      <c r="W29" s="153" t="s">
        <v>63</v>
      </c>
      <c r="X29" s="105"/>
      <c r="Y29" s="108"/>
      <c r="Z29" s="108"/>
      <c r="AA29" s="88"/>
      <c r="AB29" s="168"/>
      <c r="AC29"/>
      <c r="AD29"/>
      <c r="AE29"/>
      <c r="AF29"/>
      <c r="AG29"/>
      <c r="AH29"/>
      <c r="AI29"/>
      <c r="AJ29"/>
      <c r="AK29"/>
    </row>
    <row r="30" spans="1:37" s="12" customFormat="1" ht="27" customHeight="1" thickBot="1">
      <c r="A30" s="2"/>
      <c r="B30" s="200">
        <f>B29+1</f>
        <v>21</v>
      </c>
      <c r="C30" s="201"/>
      <c r="D30" s="41" t="s">
        <v>62</v>
      </c>
      <c r="E30" s="137">
        <f>M28</f>
        <v>1</v>
      </c>
      <c r="F30" s="138" t="str">
        <f>IF(E30=G30,"△",IF(E30&gt;G30,"◎","●"))</f>
        <v>●</v>
      </c>
      <c r="G30" s="139">
        <f>K28</f>
        <v>7</v>
      </c>
      <c r="H30" s="137">
        <f>M29</f>
        <v>0</v>
      </c>
      <c r="I30" s="138" t="str">
        <f>IF(H30=J30,"△",IF(H30&gt;J30,"◎","●"))</f>
        <v>●</v>
      </c>
      <c r="J30" s="139">
        <f>K29</f>
        <v>6</v>
      </c>
      <c r="K30" s="189"/>
      <c r="L30" s="190"/>
      <c r="M30" s="191"/>
      <c r="N30" s="42">
        <v>0</v>
      </c>
      <c r="O30" s="42">
        <v>0</v>
      </c>
      <c r="P30" s="42">
        <v>2</v>
      </c>
      <c r="Q30" s="42">
        <f>N30*3+O30</f>
        <v>0</v>
      </c>
      <c r="R30" s="42">
        <f>E30+H30</f>
        <v>1</v>
      </c>
      <c r="S30" s="42">
        <f>G30+J30</f>
        <v>13</v>
      </c>
      <c r="T30" s="141">
        <f>R30-S30</f>
        <v>-12</v>
      </c>
      <c r="U30" s="43">
        <v>3</v>
      </c>
      <c r="V30" s="216"/>
      <c r="W30" s="44"/>
      <c r="X30" s="179" t="s">
        <v>230</v>
      </c>
      <c r="Y30" s="108"/>
      <c r="Z30" s="108"/>
      <c r="AA30" s="88"/>
      <c r="AB30" s="168"/>
      <c r="AC30"/>
      <c r="AD30"/>
      <c r="AE30"/>
      <c r="AF30"/>
      <c r="AG30"/>
      <c r="AH30"/>
      <c r="AI30"/>
      <c r="AJ30"/>
      <c r="AK30"/>
    </row>
    <row r="31" spans="1:37" s="11" customFormat="1" ht="22.5" customHeight="1" thickBot="1">
      <c r="A31" s="2"/>
      <c r="B31" s="203" t="s">
        <v>14</v>
      </c>
      <c r="C31" s="204"/>
      <c r="D31" s="204"/>
      <c r="E31" s="202" t="str">
        <f>D32</f>
        <v>ヴィトーリア目黒　B</v>
      </c>
      <c r="F31" s="202"/>
      <c r="G31" s="202"/>
      <c r="H31" s="188" t="str">
        <f>D33</f>
        <v>FCとんぼ</v>
      </c>
      <c r="I31" s="188"/>
      <c r="J31" s="188"/>
      <c r="K31" s="188" t="str">
        <f>D34</f>
        <v>アトレチコ新宿</v>
      </c>
      <c r="L31" s="188"/>
      <c r="M31" s="188"/>
      <c r="N31" s="83" t="s">
        <v>0</v>
      </c>
      <c r="O31" s="83" t="s">
        <v>1</v>
      </c>
      <c r="P31" s="83" t="s">
        <v>2</v>
      </c>
      <c r="Q31" s="83" t="s">
        <v>3</v>
      </c>
      <c r="R31" s="83" t="s">
        <v>4</v>
      </c>
      <c r="S31" s="83" t="s">
        <v>5</v>
      </c>
      <c r="T31" s="84" t="s">
        <v>6</v>
      </c>
      <c r="U31" s="85" t="s">
        <v>7</v>
      </c>
      <c r="V31" s="82"/>
      <c r="W31" s="44"/>
      <c r="X31" s="180"/>
      <c r="Y31" s="185" t="s">
        <v>217</v>
      </c>
      <c r="Z31" s="171">
        <v>1</v>
      </c>
      <c r="AA31" s="183" t="s">
        <v>187</v>
      </c>
      <c r="AB31" s="146" t="s">
        <v>228</v>
      </c>
      <c r="AC31"/>
      <c r="AD31"/>
      <c r="AE31"/>
      <c r="AF31"/>
      <c r="AG31"/>
      <c r="AH31"/>
      <c r="AI31"/>
      <c r="AJ31"/>
      <c r="AK31"/>
    </row>
    <row r="32" spans="1:37" s="12" customFormat="1" ht="27" customHeight="1" thickBot="1" thickTop="1">
      <c r="A32" s="2"/>
      <c r="B32" s="198">
        <f>B30+1</f>
        <v>22</v>
      </c>
      <c r="C32" s="199"/>
      <c r="D32" s="24" t="s">
        <v>64</v>
      </c>
      <c r="E32" s="194"/>
      <c r="F32" s="195"/>
      <c r="G32" s="196"/>
      <c r="H32" s="134">
        <v>0</v>
      </c>
      <c r="I32" s="135" t="str">
        <f>IF(H32=J32,"△",IF(H32&gt;J32,"◎","●"))</f>
        <v>●</v>
      </c>
      <c r="J32" s="136">
        <v>5</v>
      </c>
      <c r="K32" s="134">
        <v>3</v>
      </c>
      <c r="L32" s="135" t="str">
        <f>IF(K32=M32,"△",IF(K32&gt;M32,"◎","●"))</f>
        <v>◎</v>
      </c>
      <c r="M32" s="136">
        <v>0</v>
      </c>
      <c r="N32" s="18">
        <v>1</v>
      </c>
      <c r="O32" s="18">
        <v>0</v>
      </c>
      <c r="P32" s="18">
        <v>1</v>
      </c>
      <c r="Q32" s="18">
        <f>N32*3+O32</f>
        <v>3</v>
      </c>
      <c r="R32" s="18">
        <f>H32+K32</f>
        <v>3</v>
      </c>
      <c r="S32" s="18">
        <f>J32+M32</f>
        <v>5</v>
      </c>
      <c r="T32" s="140">
        <f>R32-S32</f>
        <v>-2</v>
      </c>
      <c r="U32" s="40">
        <v>2</v>
      </c>
      <c r="V32" s="214" t="s">
        <v>21</v>
      </c>
      <c r="X32" s="180" t="s">
        <v>231</v>
      </c>
      <c r="Y32" s="184"/>
      <c r="Z32" s="151">
        <v>2</v>
      </c>
      <c r="AA32" s="182"/>
      <c r="AB32" s="173" t="s">
        <v>229</v>
      </c>
      <c r="AC32"/>
      <c r="AD32"/>
      <c r="AE32"/>
      <c r="AF32"/>
      <c r="AG32"/>
      <c r="AH32"/>
      <c r="AI32"/>
      <c r="AJ32"/>
      <c r="AK32"/>
    </row>
    <row r="33" spans="1:37" s="12" customFormat="1" ht="27" customHeight="1" thickBot="1" thickTop="1">
      <c r="A33" s="2"/>
      <c r="B33" s="198">
        <f>B32+1</f>
        <v>23</v>
      </c>
      <c r="C33" s="199"/>
      <c r="D33" s="24" t="s">
        <v>65</v>
      </c>
      <c r="E33" s="134">
        <f>J32</f>
        <v>5</v>
      </c>
      <c r="F33" s="135" t="str">
        <f>IF(E33=G33,"△",IF(E33&gt;G33,"◎","●"))</f>
        <v>◎</v>
      </c>
      <c r="G33" s="136">
        <f>H32</f>
        <v>0</v>
      </c>
      <c r="H33" s="194"/>
      <c r="I33" s="195"/>
      <c r="J33" s="196"/>
      <c r="K33" s="134">
        <v>3</v>
      </c>
      <c r="L33" s="135" t="str">
        <f>IF(K33=M33,"△",IF(K33&gt;M33,"◎","●"))</f>
        <v>◎</v>
      </c>
      <c r="M33" s="136">
        <v>0</v>
      </c>
      <c r="N33" s="18">
        <v>2</v>
      </c>
      <c r="O33" s="18">
        <v>0</v>
      </c>
      <c r="P33" s="18">
        <v>0</v>
      </c>
      <c r="Q33" s="18">
        <f>N33*3+O33</f>
        <v>6</v>
      </c>
      <c r="R33" s="18">
        <f>E33+K33</f>
        <v>8</v>
      </c>
      <c r="S33" s="18">
        <f>G33+M33</f>
        <v>0</v>
      </c>
      <c r="T33" s="140">
        <f>R33-S33</f>
        <v>8</v>
      </c>
      <c r="U33" s="40">
        <v>1</v>
      </c>
      <c r="V33" s="215"/>
      <c r="W33" s="159" t="s">
        <v>170</v>
      </c>
      <c r="X33" s="181"/>
      <c r="Y33" s="105"/>
      <c r="Z33" s="108"/>
      <c r="AA33" s="86"/>
      <c r="AB33" s="2"/>
      <c r="AC33"/>
      <c r="AD33"/>
      <c r="AE33"/>
      <c r="AF33"/>
      <c r="AG33"/>
      <c r="AH33"/>
      <c r="AI33"/>
      <c r="AJ33"/>
      <c r="AK33"/>
    </row>
    <row r="34" spans="1:37" s="12" customFormat="1" ht="27" customHeight="1" thickBot="1" thickTop="1">
      <c r="A34" s="2"/>
      <c r="B34" s="200">
        <f>B33+1</f>
        <v>24</v>
      </c>
      <c r="C34" s="201"/>
      <c r="D34" s="24" t="s">
        <v>66</v>
      </c>
      <c r="E34" s="137">
        <f>M32</f>
        <v>0</v>
      </c>
      <c r="F34" s="138" t="str">
        <f>IF(E34=G34,"△",IF(E34&gt;G34,"◎","●"))</f>
        <v>●</v>
      </c>
      <c r="G34" s="139">
        <f>K32</f>
        <v>3</v>
      </c>
      <c r="H34" s="137">
        <f>M33</f>
        <v>0</v>
      </c>
      <c r="I34" s="138" t="str">
        <f>IF(H34=J34,"△",IF(H34&gt;J34,"◎","●"))</f>
        <v>●</v>
      </c>
      <c r="J34" s="139">
        <f>K33</f>
        <v>3</v>
      </c>
      <c r="K34" s="189"/>
      <c r="L34" s="190"/>
      <c r="M34" s="191"/>
      <c r="N34" s="42">
        <v>0</v>
      </c>
      <c r="O34" s="42">
        <v>0</v>
      </c>
      <c r="P34" s="42">
        <v>2</v>
      </c>
      <c r="Q34" s="42">
        <f>N34*3+O34</f>
        <v>0</v>
      </c>
      <c r="R34" s="42">
        <f>E34+H34</f>
        <v>0</v>
      </c>
      <c r="S34" s="42">
        <f>G34+J34</f>
        <v>6</v>
      </c>
      <c r="T34" s="141">
        <f>R34-S34</f>
        <v>-6</v>
      </c>
      <c r="U34" s="43">
        <v>3</v>
      </c>
      <c r="V34" s="216"/>
      <c r="X34" s="108"/>
      <c r="Y34" s="146"/>
      <c r="Z34" s="108"/>
      <c r="AA34" s="86"/>
      <c r="AB34" s="2"/>
      <c r="AC34"/>
      <c r="AD34"/>
      <c r="AE34"/>
      <c r="AF34"/>
      <c r="AG34"/>
      <c r="AH34"/>
      <c r="AI34"/>
      <c r="AJ34"/>
      <c r="AK34"/>
    </row>
    <row r="35" spans="1:28" ht="28.5" customHeight="1" thickBot="1">
      <c r="A35" s="2"/>
      <c r="B35" s="192" t="s">
        <v>28</v>
      </c>
      <c r="C35" s="193"/>
      <c r="D35" s="193"/>
      <c r="E35" s="197" t="str">
        <f>D36</f>
        <v>油面SC</v>
      </c>
      <c r="F35" s="197"/>
      <c r="G35" s="197"/>
      <c r="H35" s="186" t="str">
        <f>D37</f>
        <v>五本木FC　A</v>
      </c>
      <c r="I35" s="186"/>
      <c r="J35" s="186"/>
      <c r="K35" s="186" t="str">
        <f>D38</f>
        <v>戸山SC　B</v>
      </c>
      <c r="L35" s="186"/>
      <c r="M35" s="186"/>
      <c r="N35" s="79" t="s">
        <v>0</v>
      </c>
      <c r="O35" s="79" t="s">
        <v>1</v>
      </c>
      <c r="P35" s="79" t="s">
        <v>2</v>
      </c>
      <c r="Q35" s="79" t="s">
        <v>3</v>
      </c>
      <c r="R35" s="79" t="s">
        <v>4</v>
      </c>
      <c r="S35" s="79" t="s">
        <v>5</v>
      </c>
      <c r="T35" s="80" t="s">
        <v>6</v>
      </c>
      <c r="U35" s="81" t="s">
        <v>7</v>
      </c>
      <c r="V35" s="82"/>
      <c r="W35" s="44"/>
      <c r="X35" s="183" t="s">
        <v>177</v>
      </c>
      <c r="Y35" s="174">
        <v>3</v>
      </c>
      <c r="Z35" s="108"/>
      <c r="AA35" s="86"/>
      <c r="AB35" s="2"/>
    </row>
    <row r="36" spans="1:28" ht="28.5" customHeight="1" thickBot="1" thickTop="1">
      <c r="A36" s="2"/>
      <c r="B36" s="198">
        <f>B34+1</f>
        <v>25</v>
      </c>
      <c r="C36" s="199"/>
      <c r="D36" s="24" t="s">
        <v>67</v>
      </c>
      <c r="E36" s="194"/>
      <c r="F36" s="195"/>
      <c r="G36" s="196"/>
      <c r="H36" s="134">
        <v>0</v>
      </c>
      <c r="I36" s="135" t="str">
        <f>IF(H36=J36,"△",IF(H36&gt;J36,"◎","●"))</f>
        <v>●</v>
      </c>
      <c r="J36" s="136">
        <v>9</v>
      </c>
      <c r="K36" s="134">
        <v>0</v>
      </c>
      <c r="L36" s="135" t="str">
        <f>IF(K36=M36,"△",IF(K36&gt;M36,"◎","●"))</f>
        <v>●</v>
      </c>
      <c r="M36" s="136">
        <v>8</v>
      </c>
      <c r="N36" s="18">
        <v>0</v>
      </c>
      <c r="O36" s="18">
        <v>0</v>
      </c>
      <c r="P36" s="18">
        <v>2</v>
      </c>
      <c r="Q36" s="18">
        <f>N36*3+O36</f>
        <v>0</v>
      </c>
      <c r="R36" s="18">
        <f>H36+K36</f>
        <v>0</v>
      </c>
      <c r="S36" s="18">
        <f>J36+M36</f>
        <v>17</v>
      </c>
      <c r="T36" s="140">
        <f>R36-S36</f>
        <v>-17</v>
      </c>
      <c r="U36" s="40">
        <v>3</v>
      </c>
      <c r="V36" s="214" t="s">
        <v>29</v>
      </c>
      <c r="W36" s="12"/>
      <c r="X36" s="187"/>
      <c r="Y36" s="166">
        <v>0</v>
      </c>
      <c r="Z36" s="146"/>
      <c r="AA36" s="86"/>
      <c r="AB36" s="2"/>
    </row>
    <row r="37" spans="1:28" ht="28.5" customHeight="1" thickBot="1">
      <c r="A37" s="2"/>
      <c r="B37" s="198">
        <f>B36+1</f>
        <v>26</v>
      </c>
      <c r="C37" s="199"/>
      <c r="D37" s="24" t="s">
        <v>68</v>
      </c>
      <c r="E37" s="134">
        <f>J36</f>
        <v>9</v>
      </c>
      <c r="F37" s="135" t="str">
        <f>IF(E37=G37,"△",IF(E37&gt;G37,"◎","●"))</f>
        <v>◎</v>
      </c>
      <c r="G37" s="136">
        <f>H36</f>
        <v>0</v>
      </c>
      <c r="H37" s="194"/>
      <c r="I37" s="195"/>
      <c r="J37" s="196"/>
      <c r="K37" s="134">
        <v>0</v>
      </c>
      <c r="L37" s="135" t="str">
        <f>IF(K37=M37,"△",IF(K37&gt;M37,"◎","●"))</f>
        <v>△</v>
      </c>
      <c r="M37" s="136">
        <v>0</v>
      </c>
      <c r="N37" s="18">
        <v>1</v>
      </c>
      <c r="O37" s="18">
        <v>1</v>
      </c>
      <c r="P37" s="18">
        <v>0</v>
      </c>
      <c r="Q37" s="18">
        <f>N37*3+O37</f>
        <v>4</v>
      </c>
      <c r="R37" s="18">
        <f>E37+K37</f>
        <v>9</v>
      </c>
      <c r="S37" s="18">
        <f>G37+M37</f>
        <v>0</v>
      </c>
      <c r="T37" s="140">
        <f>R37-S37</f>
        <v>9</v>
      </c>
      <c r="U37" s="40">
        <v>1</v>
      </c>
      <c r="V37" s="215"/>
      <c r="W37" s="39" t="s">
        <v>68</v>
      </c>
      <c r="X37" s="105"/>
      <c r="Y37" s="108"/>
      <c r="Z37" s="146"/>
      <c r="AA37" s="86"/>
      <c r="AB37" s="2"/>
    </row>
    <row r="38" spans="1:28" ht="28.5" customHeight="1" thickBot="1">
      <c r="A38" s="2"/>
      <c r="B38" s="200">
        <f>B37+1</f>
        <v>27</v>
      </c>
      <c r="C38" s="201"/>
      <c r="D38" s="24" t="s">
        <v>69</v>
      </c>
      <c r="E38" s="137">
        <f>M36</f>
        <v>8</v>
      </c>
      <c r="F38" s="138" t="str">
        <f>IF(E38=G38,"△",IF(E38&gt;G38,"◎","●"))</f>
        <v>◎</v>
      </c>
      <c r="G38" s="139">
        <f>K36</f>
        <v>0</v>
      </c>
      <c r="H38" s="137">
        <f>M37</f>
        <v>0</v>
      </c>
      <c r="I38" s="138" t="str">
        <f>IF(H38=J38,"△",IF(H38&gt;J38,"◎","●"))</f>
        <v>△</v>
      </c>
      <c r="J38" s="139">
        <f>K37</f>
        <v>0</v>
      </c>
      <c r="K38" s="189"/>
      <c r="L38" s="190"/>
      <c r="M38" s="191"/>
      <c r="N38" s="42">
        <v>1</v>
      </c>
      <c r="O38" s="42">
        <v>1</v>
      </c>
      <c r="P38" s="42">
        <v>0</v>
      </c>
      <c r="Q38" s="42">
        <f>N38*3+O38</f>
        <v>4</v>
      </c>
      <c r="R38" s="42">
        <f>E38+H38</f>
        <v>8</v>
      </c>
      <c r="S38" s="42">
        <f>G38+J38</f>
        <v>0</v>
      </c>
      <c r="T38" s="141">
        <f>R38-S38</f>
        <v>8</v>
      </c>
      <c r="U38" s="43">
        <v>2</v>
      </c>
      <c r="V38" s="216"/>
      <c r="W38" s="44"/>
      <c r="X38" s="105"/>
      <c r="Y38" s="183" t="s">
        <v>183</v>
      </c>
      <c r="Z38" s="174">
        <v>3</v>
      </c>
      <c r="AA38" s="86"/>
      <c r="AB38" s="2"/>
    </row>
    <row r="39" spans="1:28" ht="28.5" customHeight="1" thickBot="1">
      <c r="A39" s="2"/>
      <c r="B39" s="192" t="s">
        <v>30</v>
      </c>
      <c r="C39" s="193"/>
      <c r="D39" s="193"/>
      <c r="E39" s="197" t="str">
        <f>D40</f>
        <v>FCグラスルーツ</v>
      </c>
      <c r="F39" s="197"/>
      <c r="G39" s="197"/>
      <c r="H39" s="186" t="str">
        <f>D41</f>
        <v>菅刈SC</v>
      </c>
      <c r="I39" s="186"/>
      <c r="J39" s="186"/>
      <c r="K39" s="186" t="str">
        <f>D42</f>
        <v>SCシクス</v>
      </c>
      <c r="L39" s="186"/>
      <c r="M39" s="186"/>
      <c r="N39" s="79" t="s">
        <v>0</v>
      </c>
      <c r="O39" s="79" t="s">
        <v>1</v>
      </c>
      <c r="P39" s="79" t="s">
        <v>2</v>
      </c>
      <c r="Q39" s="79" t="s">
        <v>3</v>
      </c>
      <c r="R39" s="79" t="s">
        <v>4</v>
      </c>
      <c r="S39" s="79" t="s">
        <v>5</v>
      </c>
      <c r="T39" s="80" t="s">
        <v>6</v>
      </c>
      <c r="U39" s="81" t="s">
        <v>7</v>
      </c>
      <c r="V39" s="82"/>
      <c r="W39" s="44"/>
      <c r="X39" s="105"/>
      <c r="Y39" s="182"/>
      <c r="Z39" s="175" t="s">
        <v>227</v>
      </c>
      <c r="AA39" s="86"/>
      <c r="AB39" s="2"/>
    </row>
    <row r="40" spans="1:28" ht="28.5" customHeight="1" thickBot="1">
      <c r="A40" s="2"/>
      <c r="B40" s="198">
        <f>B38+1</f>
        <v>28</v>
      </c>
      <c r="C40" s="199"/>
      <c r="D40" s="24" t="s">
        <v>70</v>
      </c>
      <c r="E40" s="194"/>
      <c r="F40" s="195"/>
      <c r="G40" s="196"/>
      <c r="H40" s="134">
        <v>3</v>
      </c>
      <c r="I40" s="135" t="str">
        <f>IF(H40=J40,"△",IF(H40&gt;J40,"◎","●"))</f>
        <v>◎</v>
      </c>
      <c r="J40" s="136">
        <v>0</v>
      </c>
      <c r="K40" s="134">
        <v>1</v>
      </c>
      <c r="L40" s="135" t="str">
        <f>IF(K40=M40,"△",IF(K40&gt;M40,"◎","●"))</f>
        <v>◎</v>
      </c>
      <c r="M40" s="136">
        <v>0</v>
      </c>
      <c r="N40" s="18">
        <v>2</v>
      </c>
      <c r="O40" s="18">
        <v>0</v>
      </c>
      <c r="P40" s="18">
        <v>0</v>
      </c>
      <c r="Q40" s="18">
        <f>N40*3+O40</f>
        <v>6</v>
      </c>
      <c r="R40" s="18">
        <f>H40+K40</f>
        <v>4</v>
      </c>
      <c r="S40" s="18">
        <f>J40+M40</f>
        <v>0</v>
      </c>
      <c r="T40" s="140">
        <f>R40-S40</f>
        <v>4</v>
      </c>
      <c r="U40" s="40">
        <v>1</v>
      </c>
      <c r="V40" s="214" t="s">
        <v>31</v>
      </c>
      <c r="W40" s="60"/>
      <c r="X40" s="105"/>
      <c r="Y40" s="107"/>
      <c r="Z40" s="107"/>
      <c r="AA40" s="86"/>
      <c r="AB40" s="2"/>
    </row>
    <row r="41" spans="1:28" ht="28.5" customHeight="1" thickBot="1">
      <c r="A41" s="2"/>
      <c r="B41" s="198">
        <f>B40+1</f>
        <v>29</v>
      </c>
      <c r="C41" s="199"/>
      <c r="D41" s="24" t="s">
        <v>71</v>
      </c>
      <c r="E41" s="134">
        <f>J40</f>
        <v>0</v>
      </c>
      <c r="F41" s="135" t="str">
        <f>IF(E41=G41,"△",IF(E41&gt;G41,"◎","●"))</f>
        <v>●</v>
      </c>
      <c r="G41" s="136">
        <f>H40</f>
        <v>3</v>
      </c>
      <c r="H41" s="194"/>
      <c r="I41" s="195"/>
      <c r="J41" s="196"/>
      <c r="K41" s="134">
        <v>3</v>
      </c>
      <c r="L41" s="135" t="str">
        <f>IF(K41=M41,"△",IF(K41&gt;M41,"◎","●"))</f>
        <v>◎</v>
      </c>
      <c r="M41" s="136">
        <v>2</v>
      </c>
      <c r="N41" s="18">
        <v>1</v>
      </c>
      <c r="O41" s="18">
        <v>0</v>
      </c>
      <c r="P41" s="18">
        <v>1</v>
      </c>
      <c r="Q41" s="18">
        <f>N41*3+O41</f>
        <v>3</v>
      </c>
      <c r="R41" s="18">
        <f>E41+K41</f>
        <v>3</v>
      </c>
      <c r="S41" s="18">
        <f>G41+M41</f>
        <v>5</v>
      </c>
      <c r="T41" s="140">
        <f>R41-S41</f>
        <v>-2</v>
      </c>
      <c r="U41" s="40">
        <v>2</v>
      </c>
      <c r="V41" s="215"/>
      <c r="W41" s="148" t="s">
        <v>149</v>
      </c>
      <c r="X41" s="145"/>
      <c r="Y41" s="107"/>
      <c r="Z41" s="107"/>
      <c r="AA41" s="86"/>
      <c r="AB41" s="2"/>
    </row>
    <row r="42" spans="1:28" ht="28.5" customHeight="1" thickBot="1" thickTop="1">
      <c r="A42" s="2"/>
      <c r="B42" s="200">
        <f>B41+1</f>
        <v>30</v>
      </c>
      <c r="C42" s="201"/>
      <c r="D42" s="24" t="s">
        <v>72</v>
      </c>
      <c r="E42" s="137">
        <f>M40</f>
        <v>0</v>
      </c>
      <c r="F42" s="138" t="str">
        <f>IF(E42=G42,"△",IF(E42&gt;G42,"◎","●"))</f>
        <v>●</v>
      </c>
      <c r="G42" s="139">
        <f>K40</f>
        <v>1</v>
      </c>
      <c r="H42" s="137">
        <f>M41</f>
        <v>2</v>
      </c>
      <c r="I42" s="138" t="str">
        <f>IF(H42=J42,"△",IF(H42&gt;J42,"◎","●"))</f>
        <v>●</v>
      </c>
      <c r="J42" s="139">
        <f>K41</f>
        <v>3</v>
      </c>
      <c r="K42" s="189"/>
      <c r="L42" s="190"/>
      <c r="M42" s="191"/>
      <c r="N42" s="42">
        <v>0</v>
      </c>
      <c r="O42" s="42">
        <v>2</v>
      </c>
      <c r="P42" s="42">
        <v>0</v>
      </c>
      <c r="Q42" s="42">
        <f>N42*3+O42</f>
        <v>2</v>
      </c>
      <c r="R42" s="42">
        <f>E42+H42</f>
        <v>2</v>
      </c>
      <c r="S42" s="42">
        <f>G42+J42</f>
        <v>4</v>
      </c>
      <c r="T42" s="141">
        <f>R42-S42</f>
        <v>-2</v>
      </c>
      <c r="U42" s="43">
        <v>3</v>
      </c>
      <c r="V42" s="216"/>
      <c r="W42" s="44"/>
      <c r="X42" s="182" t="s">
        <v>178</v>
      </c>
      <c r="Y42" s="150">
        <v>0</v>
      </c>
      <c r="Z42" s="107"/>
      <c r="AA42" s="86"/>
      <c r="AB42" s="2"/>
    </row>
    <row r="43" spans="1:28" ht="27" customHeight="1" thickBot="1">
      <c r="A43" s="2"/>
      <c r="B43" s="192" t="s">
        <v>32</v>
      </c>
      <c r="C43" s="193"/>
      <c r="D43" s="193"/>
      <c r="E43" s="197" t="str">
        <f>D44</f>
        <v>FC OCHISAN</v>
      </c>
      <c r="F43" s="197"/>
      <c r="G43" s="197"/>
      <c r="H43" s="186" t="str">
        <f>D45</f>
        <v>大岡山FC</v>
      </c>
      <c r="I43" s="186"/>
      <c r="J43" s="186"/>
      <c r="K43" s="186" t="str">
        <f>D46</f>
        <v>落五SC</v>
      </c>
      <c r="L43" s="186"/>
      <c r="M43" s="186"/>
      <c r="N43" s="79" t="s">
        <v>0</v>
      </c>
      <c r="O43" s="79" t="s">
        <v>1</v>
      </c>
      <c r="P43" s="79" t="s">
        <v>2</v>
      </c>
      <c r="Q43" s="79" t="s">
        <v>3</v>
      </c>
      <c r="R43" s="79" t="s">
        <v>4</v>
      </c>
      <c r="S43" s="79" t="s">
        <v>5</v>
      </c>
      <c r="T43" s="80" t="s">
        <v>6</v>
      </c>
      <c r="U43" s="81" t="s">
        <v>7</v>
      </c>
      <c r="V43" s="82"/>
      <c r="W43" s="44"/>
      <c r="X43" s="183"/>
      <c r="Y43" s="151">
        <v>3</v>
      </c>
      <c r="Z43" s="107"/>
      <c r="AA43" s="86"/>
      <c r="AB43" s="2"/>
    </row>
    <row r="44" spans="1:28" ht="23.25" customHeight="1" thickBot="1">
      <c r="A44" s="2"/>
      <c r="B44" s="198">
        <f>B42+1</f>
        <v>31</v>
      </c>
      <c r="C44" s="199"/>
      <c r="D44" s="24" t="s">
        <v>87</v>
      </c>
      <c r="E44" s="194"/>
      <c r="F44" s="195"/>
      <c r="G44" s="196"/>
      <c r="H44" s="134">
        <v>7</v>
      </c>
      <c r="I44" s="135" t="str">
        <f>IF(H44=J44,"△",IF(H44&gt;J44,"◎","●"))</f>
        <v>◎</v>
      </c>
      <c r="J44" s="136">
        <v>0</v>
      </c>
      <c r="K44" s="134">
        <v>9</v>
      </c>
      <c r="L44" s="135" t="str">
        <f>IF(K44=M44,"△",IF(K44&gt;M44,"◎","●"))</f>
        <v>◎</v>
      </c>
      <c r="M44" s="136">
        <v>0</v>
      </c>
      <c r="N44" s="18">
        <v>2</v>
      </c>
      <c r="O44" s="18">
        <v>0</v>
      </c>
      <c r="P44" s="18">
        <v>0</v>
      </c>
      <c r="Q44" s="18">
        <f>N44*3+O44</f>
        <v>6</v>
      </c>
      <c r="R44" s="18">
        <f>H44+K44</f>
        <v>16</v>
      </c>
      <c r="S44" s="18">
        <f>J44+M44</f>
        <v>0</v>
      </c>
      <c r="T44" s="140">
        <f>R44-S44</f>
        <v>16</v>
      </c>
      <c r="U44" s="40">
        <v>1</v>
      </c>
      <c r="V44" s="214" t="s">
        <v>34</v>
      </c>
      <c r="W44" s="144"/>
      <c r="X44" s="145"/>
      <c r="Y44" s="151"/>
      <c r="Z44" s="107"/>
      <c r="AA44" s="86"/>
      <c r="AB44" s="2"/>
    </row>
    <row r="45" spans="1:28" ht="28.5" customHeight="1" thickBot="1" thickTop="1">
      <c r="A45" s="2"/>
      <c r="B45" s="198">
        <f>B44+1</f>
        <v>32</v>
      </c>
      <c r="C45" s="199"/>
      <c r="D45" s="24" t="s">
        <v>73</v>
      </c>
      <c r="E45" s="134">
        <f>J44</f>
        <v>0</v>
      </c>
      <c r="F45" s="135" t="str">
        <f>IF(E45=G45,"△",IF(E45&gt;G45,"◎","●"))</f>
        <v>●</v>
      </c>
      <c r="G45" s="136">
        <f>H44</f>
        <v>7</v>
      </c>
      <c r="H45" s="194"/>
      <c r="I45" s="195"/>
      <c r="J45" s="196"/>
      <c r="K45" s="134">
        <v>1</v>
      </c>
      <c r="L45" s="135" t="str">
        <f>IF(K45=M45,"△",IF(K45&gt;M45,"◎","●"))</f>
        <v>◎</v>
      </c>
      <c r="M45" s="136">
        <v>0</v>
      </c>
      <c r="N45" s="18">
        <v>1</v>
      </c>
      <c r="O45" s="18">
        <v>0</v>
      </c>
      <c r="P45" s="18">
        <v>1</v>
      </c>
      <c r="Q45" s="18">
        <f>N45*3+O45</f>
        <v>3</v>
      </c>
      <c r="R45" s="18">
        <f>E45+K45</f>
        <v>1</v>
      </c>
      <c r="S45" s="18">
        <f>G45+M45</f>
        <v>7</v>
      </c>
      <c r="T45" s="140">
        <f>R45-S45</f>
        <v>-6</v>
      </c>
      <c r="U45" s="40">
        <v>2</v>
      </c>
      <c r="V45" s="215"/>
      <c r="W45" s="149" t="s">
        <v>141</v>
      </c>
      <c r="X45" s="143"/>
      <c r="Y45" s="105"/>
      <c r="Z45" s="182" t="s">
        <v>186</v>
      </c>
      <c r="AA45" s="175">
        <v>0</v>
      </c>
      <c r="AB45" s="2"/>
    </row>
    <row r="46" spans="1:28" ht="28.5" customHeight="1" thickBot="1" thickTop="1">
      <c r="A46" s="2"/>
      <c r="B46" s="200">
        <f>B45+1</f>
        <v>33</v>
      </c>
      <c r="C46" s="201"/>
      <c r="D46" s="24" t="s">
        <v>74</v>
      </c>
      <c r="E46" s="137">
        <f>M44</f>
        <v>0</v>
      </c>
      <c r="F46" s="138" t="str">
        <f>IF(E46=G46,"△",IF(E46&gt;G46,"◎","●"))</f>
        <v>●</v>
      </c>
      <c r="G46" s="139">
        <f>K44</f>
        <v>9</v>
      </c>
      <c r="H46" s="137">
        <f>M45</f>
        <v>0</v>
      </c>
      <c r="I46" s="138" t="str">
        <f>IF(H46=J46,"△",IF(H46&gt;J46,"◎","●"))</f>
        <v>●</v>
      </c>
      <c r="J46" s="139">
        <f>K45</f>
        <v>1</v>
      </c>
      <c r="K46" s="189"/>
      <c r="L46" s="190"/>
      <c r="M46" s="191"/>
      <c r="N46" s="42">
        <v>0</v>
      </c>
      <c r="O46" s="42">
        <v>0</v>
      </c>
      <c r="P46" s="42">
        <v>2</v>
      </c>
      <c r="Q46" s="42">
        <f>N46*3+O46</f>
        <v>0</v>
      </c>
      <c r="R46" s="42">
        <f>E46+H46</f>
        <v>0</v>
      </c>
      <c r="S46" s="42">
        <f>G46+J46</f>
        <v>10</v>
      </c>
      <c r="T46" s="141">
        <f>R46-S46</f>
        <v>-10</v>
      </c>
      <c r="U46" s="43">
        <v>3</v>
      </c>
      <c r="V46" s="216"/>
      <c r="W46" s="12"/>
      <c r="X46" s="105"/>
      <c r="Y46" s="108"/>
      <c r="Z46" s="183"/>
      <c r="AA46" s="147">
        <v>4</v>
      </c>
      <c r="AB46" s="2"/>
    </row>
    <row r="47" spans="1:28" ht="28.5" customHeight="1" thickBot="1">
      <c r="A47" s="2"/>
      <c r="B47" s="192" t="s">
        <v>33</v>
      </c>
      <c r="C47" s="193"/>
      <c r="D47" s="193"/>
      <c r="E47" s="197" t="str">
        <f>D48</f>
        <v>落一小ドリームスB</v>
      </c>
      <c r="F47" s="197"/>
      <c r="G47" s="197"/>
      <c r="H47" s="186" t="str">
        <f>D49</f>
        <v>鷹の子SC</v>
      </c>
      <c r="I47" s="186"/>
      <c r="J47" s="186"/>
      <c r="K47" s="186" t="str">
        <f>D50</f>
        <v>碑文谷FC</v>
      </c>
      <c r="L47" s="186"/>
      <c r="M47" s="186"/>
      <c r="N47" s="79" t="s">
        <v>0</v>
      </c>
      <c r="O47" s="79" t="s">
        <v>1</v>
      </c>
      <c r="P47" s="79" t="s">
        <v>2</v>
      </c>
      <c r="Q47" s="79" t="s">
        <v>3</v>
      </c>
      <c r="R47" s="79" t="s">
        <v>4</v>
      </c>
      <c r="S47" s="79" t="s">
        <v>5</v>
      </c>
      <c r="T47" s="80" t="s">
        <v>6</v>
      </c>
      <c r="U47" s="81" t="s">
        <v>7</v>
      </c>
      <c r="V47" s="82"/>
      <c r="W47" s="44"/>
      <c r="X47" s="105"/>
      <c r="Y47" s="108"/>
      <c r="Z47" s="88"/>
      <c r="AA47" s="168"/>
      <c r="AB47" s="2"/>
    </row>
    <row r="48" spans="1:28" ht="27" customHeight="1" thickBot="1">
      <c r="A48" s="2"/>
      <c r="B48" s="198">
        <f>B46+1</f>
        <v>34</v>
      </c>
      <c r="C48" s="199"/>
      <c r="D48" s="73" t="s">
        <v>75</v>
      </c>
      <c r="E48" s="194"/>
      <c r="F48" s="195"/>
      <c r="G48" s="196"/>
      <c r="H48" s="134">
        <v>0</v>
      </c>
      <c r="I48" s="135" t="str">
        <f>IF(H48=J48,"△",IF(H48&gt;J48,"◎","●"))</f>
        <v>△</v>
      </c>
      <c r="J48" s="136">
        <v>0</v>
      </c>
      <c r="K48" s="134">
        <v>3</v>
      </c>
      <c r="L48" s="135" t="str">
        <f>IF(K48=M48,"△",IF(K48&gt;M48,"◎","●"))</f>
        <v>◎</v>
      </c>
      <c r="M48" s="136">
        <v>0</v>
      </c>
      <c r="N48" s="18">
        <v>1</v>
      </c>
      <c r="O48" s="18">
        <v>1</v>
      </c>
      <c r="P48" s="18">
        <v>0</v>
      </c>
      <c r="Q48" s="18">
        <f>N48*3+O48</f>
        <v>4</v>
      </c>
      <c r="R48" s="18">
        <f>H48+K48</f>
        <v>3</v>
      </c>
      <c r="S48" s="18">
        <f>J48+M48</f>
        <v>0</v>
      </c>
      <c r="T48" s="140">
        <f>R48-S48</f>
        <v>3</v>
      </c>
      <c r="U48" s="40">
        <v>1</v>
      </c>
      <c r="V48" s="214" t="s">
        <v>35</v>
      </c>
      <c r="W48" s="163" t="s">
        <v>226</v>
      </c>
      <c r="X48" s="105"/>
      <c r="Y48" s="105"/>
      <c r="Z48" s="88"/>
      <c r="AA48" s="168"/>
      <c r="AB48" s="2"/>
    </row>
    <row r="49" spans="1:28" ht="27" customHeight="1" thickBot="1">
      <c r="A49" s="2"/>
      <c r="B49" s="198">
        <f>B48+1</f>
        <v>35</v>
      </c>
      <c r="C49" s="199"/>
      <c r="D49" s="24" t="s">
        <v>76</v>
      </c>
      <c r="E49" s="134">
        <f>J48</f>
        <v>0</v>
      </c>
      <c r="F49" s="135" t="str">
        <f>IF(E49=G49,"△",IF(E49&gt;G49,"◎","●"))</f>
        <v>△</v>
      </c>
      <c r="G49" s="136">
        <f>H48</f>
        <v>0</v>
      </c>
      <c r="H49" s="194"/>
      <c r="I49" s="195"/>
      <c r="J49" s="196"/>
      <c r="K49" s="134">
        <v>3</v>
      </c>
      <c r="L49" s="135" t="str">
        <f>IF(K49=M49,"△",IF(K49&gt;M49,"◎","●"))</f>
        <v>◎</v>
      </c>
      <c r="M49" s="136">
        <v>0</v>
      </c>
      <c r="N49" s="18">
        <v>1</v>
      </c>
      <c r="O49" s="18">
        <v>1</v>
      </c>
      <c r="P49" s="18">
        <v>0</v>
      </c>
      <c r="Q49" s="18">
        <f>N49*3+O49</f>
        <v>4</v>
      </c>
      <c r="R49" s="18">
        <f>E49+K49</f>
        <v>3</v>
      </c>
      <c r="S49" s="18">
        <f>G49+M49</f>
        <v>0</v>
      </c>
      <c r="T49" s="140">
        <f>R49-S49</f>
        <v>3</v>
      </c>
      <c r="U49" s="40">
        <v>2</v>
      </c>
      <c r="V49" s="215"/>
      <c r="W49" s="162" t="s">
        <v>75</v>
      </c>
      <c r="X49" s="109"/>
      <c r="Y49" s="105"/>
      <c r="Z49" s="88"/>
      <c r="AA49" s="168"/>
      <c r="AB49" s="2"/>
    </row>
    <row r="50" spans="1:28" ht="27" customHeight="1" thickBot="1">
      <c r="A50" s="2"/>
      <c r="B50" s="200">
        <f>B49+1</f>
        <v>36</v>
      </c>
      <c r="C50" s="201"/>
      <c r="D50" s="41" t="s">
        <v>77</v>
      </c>
      <c r="E50" s="137">
        <f>M48</f>
        <v>0</v>
      </c>
      <c r="F50" s="138" t="str">
        <f>IF(E50=G50,"△",IF(E50&gt;G50,"◎","●"))</f>
        <v>●</v>
      </c>
      <c r="G50" s="139">
        <f>K48</f>
        <v>3</v>
      </c>
      <c r="H50" s="137">
        <f>M49</f>
        <v>0</v>
      </c>
      <c r="I50" s="138" t="str">
        <f>IF(H50=J50,"△",IF(H50&gt;J50,"◎","●"))</f>
        <v>●</v>
      </c>
      <c r="J50" s="139">
        <f>K49</f>
        <v>3</v>
      </c>
      <c r="K50" s="189"/>
      <c r="L50" s="190"/>
      <c r="M50" s="191"/>
      <c r="N50" s="42">
        <v>0</v>
      </c>
      <c r="O50" s="42">
        <v>0</v>
      </c>
      <c r="P50" s="42">
        <v>2</v>
      </c>
      <c r="Q50" s="42">
        <f>N50*3+O50</f>
        <v>0</v>
      </c>
      <c r="R50" s="42">
        <f>E50+H50</f>
        <v>0</v>
      </c>
      <c r="S50" s="42">
        <f>G50+J50</f>
        <v>6</v>
      </c>
      <c r="T50" s="141">
        <f>R50-S50</f>
        <v>-6</v>
      </c>
      <c r="U50" s="43">
        <v>3</v>
      </c>
      <c r="V50" s="216"/>
      <c r="W50" s="161"/>
      <c r="X50" s="106"/>
      <c r="Y50" s="105"/>
      <c r="Z50" s="88"/>
      <c r="AA50" s="168"/>
      <c r="AB50" s="2"/>
    </row>
    <row r="51" spans="1:28" ht="24.75" customHeight="1" thickBot="1">
      <c r="A51" s="2"/>
      <c r="B51" s="192" t="s">
        <v>36</v>
      </c>
      <c r="C51" s="193"/>
      <c r="D51" s="193"/>
      <c r="E51" s="197" t="str">
        <f>D52</f>
        <v>金富FC</v>
      </c>
      <c r="F51" s="197"/>
      <c r="G51" s="197"/>
      <c r="H51" s="186" t="str">
        <f>D53</f>
        <v>FCトリプレッタ　B</v>
      </c>
      <c r="I51" s="186"/>
      <c r="J51" s="186"/>
      <c r="K51" s="217" t="str">
        <f>D54</f>
        <v>本町スポーツ少年団</v>
      </c>
      <c r="L51" s="218"/>
      <c r="M51" s="219"/>
      <c r="N51" s="79" t="s">
        <v>0</v>
      </c>
      <c r="O51" s="79" t="s">
        <v>1</v>
      </c>
      <c r="P51" s="79" t="s">
        <v>2</v>
      </c>
      <c r="Q51" s="79" t="s">
        <v>3</v>
      </c>
      <c r="R51" s="79" t="s">
        <v>4</v>
      </c>
      <c r="S51" s="79" t="s">
        <v>5</v>
      </c>
      <c r="T51" s="80" t="s">
        <v>6</v>
      </c>
      <c r="U51" s="81" t="s">
        <v>7</v>
      </c>
      <c r="V51" s="82"/>
      <c r="W51" s="44"/>
      <c r="X51" s="182" t="s">
        <v>179</v>
      </c>
      <c r="Y51" s="171">
        <v>0</v>
      </c>
      <c r="Z51" s="88"/>
      <c r="AA51" s="168"/>
      <c r="AB51" s="2"/>
    </row>
    <row r="52" spans="1:28" ht="24.75" customHeight="1" thickBot="1" thickTop="1">
      <c r="A52" s="2"/>
      <c r="B52" s="198">
        <f>B50+1</f>
        <v>37</v>
      </c>
      <c r="C52" s="199"/>
      <c r="D52" s="24" t="s">
        <v>78</v>
      </c>
      <c r="E52" s="194"/>
      <c r="F52" s="195"/>
      <c r="G52" s="196"/>
      <c r="H52" s="134">
        <v>1</v>
      </c>
      <c r="I52" s="135" t="str">
        <f>IF(H52=J52,"△",IF(H52&gt;J52,"◎","●"))</f>
        <v>◎</v>
      </c>
      <c r="J52" s="136">
        <v>0</v>
      </c>
      <c r="K52" s="134">
        <v>0</v>
      </c>
      <c r="L52" s="135" t="str">
        <f>IF(K52=M52,"△",IF(K52&gt;M52,"◎","●"))</f>
        <v>●</v>
      </c>
      <c r="M52" s="136">
        <v>2</v>
      </c>
      <c r="N52" s="18">
        <v>1</v>
      </c>
      <c r="O52" s="18">
        <v>0</v>
      </c>
      <c r="P52" s="18">
        <v>1</v>
      </c>
      <c r="Q52" s="18">
        <f>N52*3+O52</f>
        <v>3</v>
      </c>
      <c r="R52" s="18">
        <f>H52+K52</f>
        <v>1</v>
      </c>
      <c r="S52" s="18">
        <f>J52+M52</f>
        <v>2</v>
      </c>
      <c r="T52" s="140">
        <f>R52-S52</f>
        <v>-1</v>
      </c>
      <c r="U52" s="40">
        <v>2</v>
      </c>
      <c r="V52" s="214" t="s">
        <v>38</v>
      </c>
      <c r="W52" s="156"/>
      <c r="X52" s="184"/>
      <c r="Y52" s="170">
        <v>5</v>
      </c>
      <c r="Z52" s="88"/>
      <c r="AA52" s="168"/>
      <c r="AB52" s="2"/>
    </row>
    <row r="53" spans="1:28" ht="24.75" customHeight="1" thickBot="1" thickTop="1">
      <c r="A53" s="2"/>
      <c r="B53" s="198">
        <f>B52+1</f>
        <v>38</v>
      </c>
      <c r="C53" s="199"/>
      <c r="D53" s="24" t="s">
        <v>79</v>
      </c>
      <c r="E53" s="134">
        <f>J52</f>
        <v>0</v>
      </c>
      <c r="F53" s="135" t="str">
        <f>IF(E53=G53,"△",IF(E53&gt;G53,"◎","●"))</f>
        <v>●</v>
      </c>
      <c r="G53" s="136">
        <f>H52</f>
        <v>1</v>
      </c>
      <c r="H53" s="194"/>
      <c r="I53" s="195"/>
      <c r="J53" s="196"/>
      <c r="K53" s="134">
        <v>0</v>
      </c>
      <c r="L53" s="135" t="str">
        <f>IF(K53=M53,"△",IF(K53&gt;M53,"◎","●"))</f>
        <v>●</v>
      </c>
      <c r="M53" s="136">
        <v>2</v>
      </c>
      <c r="N53" s="18">
        <v>0</v>
      </c>
      <c r="O53" s="18">
        <v>0</v>
      </c>
      <c r="P53" s="18">
        <v>2</v>
      </c>
      <c r="Q53" s="18">
        <f>N53*3+O53</f>
        <v>0</v>
      </c>
      <c r="R53" s="18">
        <f>E53+K53</f>
        <v>0</v>
      </c>
      <c r="S53" s="18">
        <f>G53+M53</f>
        <v>3</v>
      </c>
      <c r="T53" s="140">
        <f>R53-S53</f>
        <v>-3</v>
      </c>
      <c r="U53" s="40">
        <v>3</v>
      </c>
      <c r="V53" s="215"/>
      <c r="W53" s="155" t="s">
        <v>80</v>
      </c>
      <c r="X53" s="143"/>
      <c r="Y53" s="182" t="s">
        <v>184</v>
      </c>
      <c r="Z53" s="171">
        <v>0</v>
      </c>
      <c r="AA53" s="168"/>
      <c r="AB53" s="2"/>
    </row>
    <row r="54" spans="1:28" ht="24.75" customHeight="1" thickBot="1">
      <c r="A54" s="2"/>
      <c r="B54" s="200">
        <f>B53+1</f>
        <v>39</v>
      </c>
      <c r="C54" s="201"/>
      <c r="D54" s="24" t="s">
        <v>80</v>
      </c>
      <c r="E54" s="137">
        <f>M52</f>
        <v>2</v>
      </c>
      <c r="F54" s="138" t="str">
        <f>IF(E54=G54,"△",IF(E54&gt;G54,"◎","●"))</f>
        <v>◎</v>
      </c>
      <c r="G54" s="139">
        <f>K52</f>
        <v>0</v>
      </c>
      <c r="H54" s="137">
        <f>M53</f>
        <v>2</v>
      </c>
      <c r="I54" s="138" t="str">
        <f>IF(H54=J54,"△",IF(H54&gt;J54,"◎","●"))</f>
        <v>◎</v>
      </c>
      <c r="J54" s="139">
        <f>K53</f>
        <v>0</v>
      </c>
      <c r="K54" s="189"/>
      <c r="L54" s="190"/>
      <c r="M54" s="191"/>
      <c r="N54" s="42">
        <v>2</v>
      </c>
      <c r="O54" s="42">
        <v>0</v>
      </c>
      <c r="P54" s="42">
        <v>0</v>
      </c>
      <c r="Q54" s="42">
        <f>N54*3+O54</f>
        <v>6</v>
      </c>
      <c r="R54" s="42">
        <f>E54+H54</f>
        <v>4</v>
      </c>
      <c r="S54" s="42">
        <f>G54+J54</f>
        <v>0</v>
      </c>
      <c r="T54" s="141">
        <f>R54-S54</f>
        <v>4</v>
      </c>
      <c r="U54" s="43">
        <v>1</v>
      </c>
      <c r="V54" s="216"/>
      <c r="W54" s="12"/>
      <c r="X54" s="105"/>
      <c r="Y54" s="183"/>
      <c r="Z54" s="151">
        <v>2</v>
      </c>
      <c r="AA54" s="2"/>
      <c r="AB54" s="2"/>
    </row>
    <row r="55" spans="1:28" ht="24.75" customHeight="1" thickBot="1">
      <c r="A55" s="2"/>
      <c r="B55" s="192" t="s">
        <v>37</v>
      </c>
      <c r="C55" s="193"/>
      <c r="D55" s="193"/>
      <c r="E55" s="197" t="str">
        <f>D56</f>
        <v>自由が丘SC　A</v>
      </c>
      <c r="F55" s="197"/>
      <c r="G55" s="197"/>
      <c r="H55" s="186" t="str">
        <f>D57</f>
        <v>東根JFC</v>
      </c>
      <c r="I55" s="186"/>
      <c r="J55" s="186"/>
      <c r="K55" s="186" t="str">
        <f>D58</f>
        <v>BONOS A</v>
      </c>
      <c r="L55" s="186"/>
      <c r="M55" s="186"/>
      <c r="N55" s="79" t="s">
        <v>0</v>
      </c>
      <c r="O55" s="79" t="s">
        <v>1</v>
      </c>
      <c r="P55" s="79" t="s">
        <v>2</v>
      </c>
      <c r="Q55" s="79" t="s">
        <v>3</v>
      </c>
      <c r="R55" s="79" t="s">
        <v>4</v>
      </c>
      <c r="S55" s="79" t="s">
        <v>5</v>
      </c>
      <c r="T55" s="80" t="s">
        <v>6</v>
      </c>
      <c r="U55" s="81" t="s">
        <v>7</v>
      </c>
      <c r="V55" s="82"/>
      <c r="W55" s="44"/>
      <c r="X55" s="105"/>
      <c r="Y55" s="108"/>
      <c r="Z55" s="168"/>
      <c r="AA55" s="2"/>
      <c r="AB55" s="2"/>
    </row>
    <row r="56" spans="1:28" ht="24.75" customHeight="1" thickBot="1">
      <c r="A56" s="2"/>
      <c r="B56" s="198">
        <f>B54+1</f>
        <v>40</v>
      </c>
      <c r="C56" s="199"/>
      <c r="D56" s="24" t="s">
        <v>81</v>
      </c>
      <c r="E56" s="194"/>
      <c r="F56" s="195"/>
      <c r="G56" s="196"/>
      <c r="H56" s="134">
        <v>2</v>
      </c>
      <c r="I56" s="135" t="str">
        <f>IF(H56=J56,"△",IF(H56&gt;J56,"◎","●"))</f>
        <v>●</v>
      </c>
      <c r="J56" s="136">
        <v>4</v>
      </c>
      <c r="K56" s="134">
        <v>0</v>
      </c>
      <c r="L56" s="135" t="str">
        <f>IF(K56=M56,"△",IF(K56&gt;M56,"◎","●"))</f>
        <v>●</v>
      </c>
      <c r="M56" s="136">
        <v>7</v>
      </c>
      <c r="N56" s="18">
        <v>0</v>
      </c>
      <c r="O56" s="18">
        <v>0</v>
      </c>
      <c r="P56" s="18">
        <v>2</v>
      </c>
      <c r="Q56" s="18">
        <f>N56*3+O56</f>
        <v>0</v>
      </c>
      <c r="R56" s="18">
        <f>H56+K56</f>
        <v>2</v>
      </c>
      <c r="S56" s="18">
        <f>J56+M56</f>
        <v>11</v>
      </c>
      <c r="T56" s="140">
        <f>R56-S56</f>
        <v>-9</v>
      </c>
      <c r="U56" s="40">
        <v>3</v>
      </c>
      <c r="V56" s="214" t="s">
        <v>40</v>
      </c>
      <c r="W56" s="60"/>
      <c r="X56" s="105"/>
      <c r="Y56" s="108"/>
      <c r="Z56" s="168"/>
      <c r="AA56" s="2"/>
      <c r="AB56" s="2"/>
    </row>
    <row r="57" spans="1:28" ht="24.75" customHeight="1" thickBot="1">
      <c r="A57" s="2"/>
      <c r="B57" s="198">
        <f>B56+1</f>
        <v>41</v>
      </c>
      <c r="C57" s="199"/>
      <c r="D57" s="24" t="s">
        <v>82</v>
      </c>
      <c r="E57" s="134">
        <f>J56</f>
        <v>4</v>
      </c>
      <c r="F57" s="135" t="str">
        <f>IF(E57=G57,"△",IF(E57&gt;G57,"◎","●"))</f>
        <v>◎</v>
      </c>
      <c r="G57" s="136">
        <f>H56</f>
        <v>2</v>
      </c>
      <c r="H57" s="194"/>
      <c r="I57" s="195"/>
      <c r="J57" s="196"/>
      <c r="K57" s="134">
        <v>0</v>
      </c>
      <c r="L57" s="135" t="str">
        <f>IF(K57=M57,"△",IF(K57&gt;M57,"◎","●"))</f>
        <v>●</v>
      </c>
      <c r="M57" s="136">
        <v>10</v>
      </c>
      <c r="N57" s="18">
        <v>1</v>
      </c>
      <c r="O57" s="18">
        <v>0</v>
      </c>
      <c r="P57" s="18">
        <v>1</v>
      </c>
      <c r="Q57" s="18">
        <f>N57*3+O57</f>
        <v>3</v>
      </c>
      <c r="R57" s="18">
        <f>E57+K57</f>
        <v>4</v>
      </c>
      <c r="S57" s="18">
        <f>G57+M57</f>
        <v>12</v>
      </c>
      <c r="T57" s="140">
        <f>R57-S57</f>
        <v>-8</v>
      </c>
      <c r="U57" s="40">
        <v>2</v>
      </c>
      <c r="V57" s="215"/>
      <c r="W57" s="169" t="s">
        <v>134</v>
      </c>
      <c r="X57" s="158"/>
      <c r="Y57" s="108"/>
      <c r="Z57" s="168"/>
      <c r="AA57" s="2"/>
      <c r="AB57" s="2"/>
    </row>
    <row r="58" spans="1:28" ht="24.75" customHeight="1" thickBot="1" thickTop="1">
      <c r="A58" s="2"/>
      <c r="B58" s="200">
        <f>B57+1</f>
        <v>42</v>
      </c>
      <c r="C58" s="201"/>
      <c r="D58" s="41" t="s">
        <v>83</v>
      </c>
      <c r="E58" s="137">
        <f>M56</f>
        <v>7</v>
      </c>
      <c r="F58" s="138" t="str">
        <f>IF(E58=G58,"△",IF(E58&gt;G58,"◎","●"))</f>
        <v>◎</v>
      </c>
      <c r="G58" s="139">
        <f>K56</f>
        <v>0</v>
      </c>
      <c r="H58" s="137">
        <f>M57</f>
        <v>10</v>
      </c>
      <c r="I58" s="138" t="str">
        <f>IF(H58=J58,"△",IF(H58&gt;J58,"◎","●"))</f>
        <v>◎</v>
      </c>
      <c r="J58" s="139">
        <f>K57</f>
        <v>0</v>
      </c>
      <c r="K58" s="189"/>
      <c r="L58" s="190"/>
      <c r="M58" s="191"/>
      <c r="N58" s="42">
        <v>2</v>
      </c>
      <c r="O58" s="42">
        <v>0</v>
      </c>
      <c r="P58" s="42">
        <v>0</v>
      </c>
      <c r="Q58" s="42">
        <f>N58*3+O58</f>
        <v>6</v>
      </c>
      <c r="R58" s="42">
        <f>E58+H58</f>
        <v>17</v>
      </c>
      <c r="S58" s="42">
        <f>G58+J58</f>
        <v>0</v>
      </c>
      <c r="T58" s="141">
        <f>R58-S58</f>
        <v>17</v>
      </c>
      <c r="U58" s="43">
        <v>1</v>
      </c>
      <c r="V58" s="216"/>
      <c r="W58" s="44"/>
      <c r="X58" s="183" t="s">
        <v>180</v>
      </c>
      <c r="Y58" s="174">
        <v>9</v>
      </c>
      <c r="Z58" s="168"/>
      <c r="AA58" s="2"/>
      <c r="AB58" s="2"/>
    </row>
    <row r="59" spans="1:28" ht="24.75" customHeight="1" thickBot="1">
      <c r="A59" s="2"/>
      <c r="B59" s="192" t="s">
        <v>41</v>
      </c>
      <c r="C59" s="193"/>
      <c r="D59" s="193"/>
      <c r="E59" s="197" t="str">
        <f>D60</f>
        <v>FC落合</v>
      </c>
      <c r="F59" s="197"/>
      <c r="G59" s="197"/>
      <c r="H59" s="186" t="str">
        <f>D61</f>
        <v>FC　WASEDA</v>
      </c>
      <c r="I59" s="186"/>
      <c r="J59" s="186"/>
      <c r="K59" s="186" t="str">
        <f>D62</f>
        <v>トラストユナイテッドB</v>
      </c>
      <c r="L59" s="186"/>
      <c r="M59" s="186"/>
      <c r="N59" s="79" t="s">
        <v>0</v>
      </c>
      <c r="O59" s="79" t="s">
        <v>1</v>
      </c>
      <c r="P59" s="79" t="s">
        <v>2</v>
      </c>
      <c r="Q59" s="79" t="s">
        <v>3</v>
      </c>
      <c r="R59" s="79" t="s">
        <v>4</v>
      </c>
      <c r="S59" s="79" t="s">
        <v>5</v>
      </c>
      <c r="T59" s="80" t="s">
        <v>6</v>
      </c>
      <c r="U59" s="81" t="s">
        <v>7</v>
      </c>
      <c r="V59" s="82"/>
      <c r="W59" s="44"/>
      <c r="X59" s="182"/>
      <c r="Y59" s="166">
        <v>0</v>
      </c>
      <c r="Z59" s="2"/>
      <c r="AA59" s="2"/>
      <c r="AB59" s="2"/>
    </row>
    <row r="60" spans="1:28" ht="24.75" customHeight="1" thickBot="1">
      <c r="A60" s="2"/>
      <c r="B60" s="198">
        <f>B58+1</f>
        <v>43</v>
      </c>
      <c r="C60" s="199"/>
      <c r="D60" s="24" t="s">
        <v>84</v>
      </c>
      <c r="E60" s="194"/>
      <c r="F60" s="195"/>
      <c r="G60" s="196"/>
      <c r="H60" s="134">
        <v>1</v>
      </c>
      <c r="I60" s="135" t="str">
        <f>IF(H60=J60,"△",IF(H60&gt;J60,"◎","●"))</f>
        <v>◎</v>
      </c>
      <c r="J60" s="136">
        <v>0</v>
      </c>
      <c r="K60" s="134">
        <v>9</v>
      </c>
      <c r="L60" s="135" t="str">
        <f>IF(K60=M60,"△",IF(K60&gt;M60,"◎","●"))</f>
        <v>◎</v>
      </c>
      <c r="M60" s="136">
        <v>0</v>
      </c>
      <c r="N60" s="18">
        <v>2</v>
      </c>
      <c r="O60" s="18">
        <v>0</v>
      </c>
      <c r="P60" s="18">
        <v>0</v>
      </c>
      <c r="Q60" s="18">
        <f>N60*3+O60</f>
        <v>6</v>
      </c>
      <c r="R60" s="18">
        <f>H60+K60</f>
        <v>10</v>
      </c>
      <c r="S60" s="18">
        <f>J60+M60</f>
        <v>0</v>
      </c>
      <c r="T60" s="140">
        <f>R60-S60</f>
        <v>10</v>
      </c>
      <c r="U60" s="40">
        <v>1</v>
      </c>
      <c r="V60" s="214" t="s">
        <v>42</v>
      </c>
      <c r="W60" s="60"/>
      <c r="X60" s="104"/>
      <c r="Y60" s="87"/>
      <c r="Z60" s="88"/>
      <c r="AA60" s="2"/>
      <c r="AB60" s="2"/>
    </row>
    <row r="61" spans="1:28" ht="24.75" customHeight="1" thickBot="1">
      <c r="A61" s="2"/>
      <c r="B61" s="198">
        <f>B60+1</f>
        <v>44</v>
      </c>
      <c r="C61" s="199"/>
      <c r="D61" s="24" t="s">
        <v>85</v>
      </c>
      <c r="E61" s="134">
        <f>J60</f>
        <v>0</v>
      </c>
      <c r="F61" s="135" t="str">
        <f>IF(E61=G61,"△",IF(E61&gt;G61,"◎","●"))</f>
        <v>●</v>
      </c>
      <c r="G61" s="136">
        <f>H60</f>
        <v>1</v>
      </c>
      <c r="H61" s="194"/>
      <c r="I61" s="195"/>
      <c r="J61" s="196"/>
      <c r="K61" s="134">
        <v>2</v>
      </c>
      <c r="L61" s="135" t="str">
        <f>IF(K61=M61,"△",IF(K61&gt;M61,"◎","●"))</f>
        <v>◎</v>
      </c>
      <c r="M61" s="136">
        <v>1</v>
      </c>
      <c r="N61" s="18">
        <v>1</v>
      </c>
      <c r="O61" s="18">
        <v>0</v>
      </c>
      <c r="P61" s="18">
        <v>1</v>
      </c>
      <c r="Q61" s="18">
        <f>N61*3+O61</f>
        <v>3</v>
      </c>
      <c r="R61" s="18">
        <f>E61+K61</f>
        <v>2</v>
      </c>
      <c r="S61" s="18">
        <f>G61+M61</f>
        <v>2</v>
      </c>
      <c r="T61" s="140">
        <f>R61-S61</f>
        <v>0</v>
      </c>
      <c r="U61" s="40">
        <v>2</v>
      </c>
      <c r="V61" s="215"/>
      <c r="W61" s="72" t="s">
        <v>84</v>
      </c>
      <c r="X61" s="2"/>
      <c r="Y61" s="2"/>
      <c r="Z61" s="2"/>
      <c r="AA61" s="2"/>
      <c r="AB61" s="2"/>
    </row>
    <row r="62" spans="1:28" ht="24.75" customHeight="1" thickBot="1">
      <c r="A62" s="2"/>
      <c r="B62" s="200">
        <f>B61+1</f>
        <v>45</v>
      </c>
      <c r="C62" s="201"/>
      <c r="D62" s="41" t="s">
        <v>86</v>
      </c>
      <c r="E62" s="137">
        <f>M60</f>
        <v>0</v>
      </c>
      <c r="F62" s="138" t="str">
        <f>IF(E62=G62,"△",IF(E62&gt;G62,"◎","●"))</f>
        <v>●</v>
      </c>
      <c r="G62" s="139">
        <f>K60</f>
        <v>9</v>
      </c>
      <c r="H62" s="137">
        <f>M61</f>
        <v>1</v>
      </c>
      <c r="I62" s="138" t="str">
        <f>IF(H62=J62,"△",IF(H62&gt;J62,"◎","●"))</f>
        <v>●</v>
      </c>
      <c r="J62" s="139">
        <f>K61</f>
        <v>2</v>
      </c>
      <c r="K62" s="189"/>
      <c r="L62" s="190"/>
      <c r="M62" s="191"/>
      <c r="N62" s="42">
        <v>0</v>
      </c>
      <c r="O62" s="42">
        <v>0</v>
      </c>
      <c r="P62" s="42">
        <v>2</v>
      </c>
      <c r="Q62" s="42">
        <f>N62*3+O62</f>
        <v>0</v>
      </c>
      <c r="R62" s="42">
        <f>E62+H62</f>
        <v>1</v>
      </c>
      <c r="S62" s="42">
        <f>G62+J62</f>
        <v>11</v>
      </c>
      <c r="T62" s="141">
        <f>R62-S62</f>
        <v>-10</v>
      </c>
      <c r="U62" s="43">
        <v>3</v>
      </c>
      <c r="V62" s="216"/>
      <c r="W62" s="44"/>
      <c r="X62" s="2"/>
      <c r="Y62" s="2"/>
      <c r="Z62" s="2"/>
      <c r="AA62" s="2"/>
      <c r="AB62" s="2"/>
    </row>
    <row r="63" spans="1:28" ht="13.5">
      <c r="A63" s="2"/>
      <c r="B63" s="3"/>
      <c r="C63" s="3"/>
      <c r="D63" s="2"/>
      <c r="E63" s="2"/>
      <c r="F63" s="3"/>
      <c r="G63" s="3"/>
      <c r="H63" s="2"/>
      <c r="I63" s="2"/>
      <c r="J63" s="3"/>
      <c r="K63" s="3"/>
      <c r="L63" s="2"/>
      <c r="M63" s="2"/>
      <c r="N63" s="3"/>
      <c r="O63" s="3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</row>
    <row r="64" spans="1:28" ht="13.5">
      <c r="A64" s="2"/>
      <c r="B64" s="3"/>
      <c r="C64" s="3"/>
      <c r="D64" s="2"/>
      <c r="E64" s="2"/>
      <c r="F64" s="3"/>
      <c r="G64" s="3"/>
      <c r="H64" s="2"/>
      <c r="I64" s="2"/>
      <c r="J64" s="3"/>
      <c r="K64" s="3"/>
      <c r="L64" s="2"/>
      <c r="M64" s="2"/>
      <c r="N64" s="3"/>
      <c r="O64" s="3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</row>
    <row r="65" spans="1:28" ht="13.5">
      <c r="A65" s="2"/>
      <c r="B65" s="3"/>
      <c r="C65" s="3"/>
      <c r="D65" s="2"/>
      <c r="E65" s="2"/>
      <c r="F65" s="3"/>
      <c r="G65" s="3"/>
      <c r="H65" s="2"/>
      <c r="I65" s="2"/>
      <c r="J65" s="3"/>
      <c r="K65" s="3"/>
      <c r="L65" s="2"/>
      <c r="M65" s="2"/>
      <c r="N65" s="3"/>
      <c r="O65" s="3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</row>
    <row r="66" spans="1:28" ht="13.5">
      <c r="A66" s="2"/>
      <c r="B66" s="3"/>
      <c r="C66" s="3"/>
      <c r="D66" s="2"/>
      <c r="E66" s="2"/>
      <c r="F66" s="3"/>
      <c r="G66" s="3"/>
      <c r="H66" s="2"/>
      <c r="I66" s="2"/>
      <c r="J66" s="3"/>
      <c r="K66" s="3"/>
      <c r="L66" s="2"/>
      <c r="M66" s="2"/>
      <c r="N66" s="3"/>
      <c r="O66" s="3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</row>
    <row r="67" spans="1:28" ht="13.5">
      <c r="A67" s="2"/>
      <c r="B67" s="3"/>
      <c r="C67" s="3"/>
      <c r="D67" s="2"/>
      <c r="E67" s="2"/>
      <c r="F67" s="3"/>
      <c r="G67" s="3"/>
      <c r="H67" s="2"/>
      <c r="I67" s="2"/>
      <c r="J67" s="3"/>
      <c r="K67" s="3"/>
      <c r="L67" s="2"/>
      <c r="M67" s="2"/>
      <c r="N67" s="3"/>
      <c r="O67" s="3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</row>
    <row r="68" spans="1:28" ht="13.5">
      <c r="A68" s="2"/>
      <c r="B68" s="3"/>
      <c r="C68" s="3"/>
      <c r="D68" s="2"/>
      <c r="E68" s="2"/>
      <c r="F68" s="3"/>
      <c r="G68" s="3"/>
      <c r="H68" s="2"/>
      <c r="I68" s="2"/>
      <c r="J68" s="3"/>
      <c r="K68" s="3"/>
      <c r="L68" s="2"/>
      <c r="M68" s="2"/>
      <c r="N68" s="3"/>
      <c r="O68" s="3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</row>
    <row r="69" spans="1:28" ht="13.5">
      <c r="A69" s="2"/>
      <c r="B69" s="3"/>
      <c r="C69" s="3"/>
      <c r="D69" s="2"/>
      <c r="E69" s="2"/>
      <c r="F69" s="3"/>
      <c r="G69" s="3"/>
      <c r="H69" s="2"/>
      <c r="I69" s="2"/>
      <c r="J69" s="3"/>
      <c r="K69" s="3"/>
      <c r="L69" s="2"/>
      <c r="M69" s="2"/>
      <c r="N69" s="3"/>
      <c r="O69" s="3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</row>
    <row r="70" spans="1:28" ht="13.5">
      <c r="A70" s="2"/>
      <c r="B70" s="3"/>
      <c r="C70" s="3"/>
      <c r="D70" s="2"/>
      <c r="E70" s="2"/>
      <c r="F70" s="3"/>
      <c r="G70" s="3"/>
      <c r="H70" s="2"/>
      <c r="I70" s="2"/>
      <c r="J70" s="3"/>
      <c r="K70" s="3"/>
      <c r="L70" s="2"/>
      <c r="M70" s="2"/>
      <c r="N70" s="3"/>
      <c r="O70" s="3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</row>
    <row r="71" spans="1:28" ht="13.5">
      <c r="A71" s="2"/>
      <c r="B71" s="3"/>
      <c r="C71" s="3"/>
      <c r="D71" s="2"/>
      <c r="E71" s="2"/>
      <c r="F71" s="3"/>
      <c r="G71" s="3"/>
      <c r="H71" s="2"/>
      <c r="I71" s="2"/>
      <c r="J71" s="3"/>
      <c r="K71" s="3"/>
      <c r="L71" s="2"/>
      <c r="M71" s="2"/>
      <c r="N71" s="3"/>
      <c r="O71" s="3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</row>
    <row r="72" spans="1:28" ht="13.5">
      <c r="A72" s="2"/>
      <c r="B72" s="3"/>
      <c r="C72" s="3"/>
      <c r="D72" s="2"/>
      <c r="E72" s="2"/>
      <c r="F72" s="3"/>
      <c r="G72" s="3"/>
      <c r="H72" s="2"/>
      <c r="I72" s="2"/>
      <c r="J72" s="3"/>
      <c r="K72" s="3"/>
      <c r="L72" s="2"/>
      <c r="M72" s="2"/>
      <c r="N72" s="3"/>
      <c r="O72" s="3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</row>
    <row r="73" spans="1:28" ht="13.5">
      <c r="A73" s="2"/>
      <c r="B73" s="3"/>
      <c r="C73" s="3"/>
      <c r="D73" s="2"/>
      <c r="E73" s="2"/>
      <c r="F73" s="3"/>
      <c r="G73" s="3"/>
      <c r="H73" s="2"/>
      <c r="I73" s="2"/>
      <c r="J73" s="3"/>
      <c r="K73" s="3"/>
      <c r="L73" s="2"/>
      <c r="M73" s="2"/>
      <c r="N73" s="3"/>
      <c r="O73" s="3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</row>
    <row r="74" spans="1:28" ht="13.5">
      <c r="A74" s="2"/>
      <c r="B74" s="3"/>
      <c r="C74" s="3"/>
      <c r="D74" s="2"/>
      <c r="E74" s="2"/>
      <c r="F74" s="3"/>
      <c r="G74" s="3"/>
      <c r="H74" s="2"/>
      <c r="I74" s="2"/>
      <c r="J74" s="3"/>
      <c r="K74" s="3"/>
      <c r="L74" s="2"/>
      <c r="M74" s="2"/>
      <c r="N74" s="3"/>
      <c r="O74" s="3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</row>
    <row r="75" spans="1:28" ht="13.5">
      <c r="A75" s="2"/>
      <c r="B75" s="3"/>
      <c r="C75" s="3"/>
      <c r="D75" s="2"/>
      <c r="E75" s="2"/>
      <c r="F75" s="3"/>
      <c r="G75" s="3"/>
      <c r="H75" s="2"/>
      <c r="I75" s="2"/>
      <c r="J75" s="3"/>
      <c r="K75" s="3"/>
      <c r="L75" s="2"/>
      <c r="M75" s="2"/>
      <c r="N75" s="3"/>
      <c r="O75" s="3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</row>
    <row r="76" spans="1:28" ht="13.5">
      <c r="A76" s="2"/>
      <c r="B76" s="3"/>
      <c r="C76" s="3"/>
      <c r="D76" s="2"/>
      <c r="E76" s="2"/>
      <c r="F76" s="3"/>
      <c r="G76" s="3"/>
      <c r="H76" s="2"/>
      <c r="I76" s="2"/>
      <c r="J76" s="3"/>
      <c r="K76" s="3"/>
      <c r="L76" s="2"/>
      <c r="M76" s="2"/>
      <c r="N76" s="3"/>
      <c r="O76" s="3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</row>
    <row r="77" spans="1:28" ht="13.5">
      <c r="A77" s="2"/>
      <c r="B77" s="3"/>
      <c r="C77" s="3"/>
      <c r="D77" s="2"/>
      <c r="E77" s="2"/>
      <c r="F77" s="3"/>
      <c r="G77" s="3"/>
      <c r="H77" s="2"/>
      <c r="I77" s="2"/>
      <c r="J77" s="3"/>
      <c r="K77" s="3"/>
      <c r="L77" s="2"/>
      <c r="M77" s="2"/>
      <c r="N77" s="3"/>
      <c r="O77" s="3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</row>
    <row r="78" spans="1:28" ht="13.5">
      <c r="A78" s="2"/>
      <c r="B78" s="3"/>
      <c r="C78" s="3"/>
      <c r="D78" s="2"/>
      <c r="E78" s="2"/>
      <c r="F78" s="3"/>
      <c r="G78" s="3"/>
      <c r="H78" s="2"/>
      <c r="I78" s="2"/>
      <c r="J78" s="3"/>
      <c r="K78" s="3"/>
      <c r="L78" s="2"/>
      <c r="M78" s="2"/>
      <c r="N78" s="3"/>
      <c r="O78" s="3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</row>
    <row r="79" spans="1:28" ht="13.5">
      <c r="A79" s="2"/>
      <c r="B79" s="3"/>
      <c r="C79" s="3"/>
      <c r="D79" s="2"/>
      <c r="E79" s="2"/>
      <c r="F79" s="3"/>
      <c r="G79" s="3"/>
      <c r="H79" s="2"/>
      <c r="I79" s="2"/>
      <c r="J79" s="3"/>
      <c r="K79" s="3"/>
      <c r="L79" s="2"/>
      <c r="M79" s="2"/>
      <c r="N79" s="3"/>
      <c r="O79" s="3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</row>
    <row r="80" spans="1:28" ht="13.5">
      <c r="A80" s="2"/>
      <c r="B80" s="3"/>
      <c r="C80" s="3"/>
      <c r="D80" s="2"/>
      <c r="E80" s="2"/>
      <c r="F80" s="3"/>
      <c r="G80" s="3"/>
      <c r="H80" s="2"/>
      <c r="I80" s="2"/>
      <c r="J80" s="3"/>
      <c r="K80" s="3"/>
      <c r="L80" s="2"/>
      <c r="M80" s="2"/>
      <c r="N80" s="3"/>
      <c r="O80" s="3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</row>
    <row r="81" spans="1:28" ht="13.5">
      <c r="A81" s="2"/>
      <c r="B81" s="3"/>
      <c r="C81" s="3"/>
      <c r="D81" s="2"/>
      <c r="E81" s="2"/>
      <c r="F81" s="3"/>
      <c r="G81" s="3"/>
      <c r="H81" s="2"/>
      <c r="I81" s="2"/>
      <c r="J81" s="3"/>
      <c r="K81" s="3"/>
      <c r="L81" s="2"/>
      <c r="M81" s="2"/>
      <c r="N81" s="3"/>
      <c r="O81" s="3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</row>
    <row r="82" spans="1:28" ht="13.5">
      <c r="A82" s="2"/>
      <c r="B82" s="3"/>
      <c r="C82" s="3"/>
      <c r="D82" s="2"/>
      <c r="E82" s="2"/>
      <c r="F82" s="3"/>
      <c r="G82" s="3"/>
      <c r="H82" s="2"/>
      <c r="I82" s="2"/>
      <c r="J82" s="3"/>
      <c r="K82" s="3"/>
      <c r="L82" s="2"/>
      <c r="M82" s="2"/>
      <c r="N82" s="3"/>
      <c r="O82" s="3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</row>
    <row r="83" spans="1:28" ht="13.5">
      <c r="A83" s="2"/>
      <c r="B83" s="3"/>
      <c r="C83" s="3"/>
      <c r="D83" s="2"/>
      <c r="E83" s="2"/>
      <c r="F83" s="3"/>
      <c r="G83" s="3"/>
      <c r="H83" s="2"/>
      <c r="I83" s="2"/>
      <c r="J83" s="3"/>
      <c r="K83" s="3"/>
      <c r="L83" s="2"/>
      <c r="M83" s="2"/>
      <c r="N83" s="3"/>
      <c r="O83" s="3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</row>
    <row r="84" spans="1:28" ht="13.5">
      <c r="A84" s="2"/>
      <c r="B84" s="3"/>
      <c r="C84" s="3"/>
      <c r="D84" s="2"/>
      <c r="E84" s="2"/>
      <c r="F84" s="3"/>
      <c r="G84" s="3"/>
      <c r="H84" s="2"/>
      <c r="I84" s="2"/>
      <c r="J84" s="3"/>
      <c r="K84" s="3"/>
      <c r="L84" s="2"/>
      <c r="M84" s="2"/>
      <c r="N84" s="3"/>
      <c r="O84" s="3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</row>
    <row r="85" spans="1:28" ht="13.5">
      <c r="A85" s="2"/>
      <c r="B85" s="3"/>
      <c r="C85" s="3"/>
      <c r="D85" s="2"/>
      <c r="E85" s="2"/>
      <c r="F85" s="3"/>
      <c r="G85" s="3"/>
      <c r="H85" s="2"/>
      <c r="I85" s="2"/>
      <c r="J85" s="3"/>
      <c r="K85" s="3"/>
      <c r="L85" s="2"/>
      <c r="M85" s="2"/>
      <c r="N85" s="3"/>
      <c r="O85" s="3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</row>
    <row r="86" spans="1:28" ht="13.5">
      <c r="A86" s="2"/>
      <c r="B86" s="3"/>
      <c r="C86" s="3"/>
      <c r="D86" s="2"/>
      <c r="E86" s="2"/>
      <c r="F86" s="3"/>
      <c r="G86" s="3"/>
      <c r="H86" s="2"/>
      <c r="I86" s="2"/>
      <c r="J86" s="3"/>
      <c r="K86" s="3"/>
      <c r="L86" s="2"/>
      <c r="M86" s="2"/>
      <c r="N86" s="3"/>
      <c r="O86" s="3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</row>
    <row r="87" spans="1:28" ht="13.5">
      <c r="A87" s="2"/>
      <c r="B87" s="3"/>
      <c r="C87" s="3"/>
      <c r="D87" s="2"/>
      <c r="E87" s="2"/>
      <c r="F87" s="3"/>
      <c r="G87" s="3"/>
      <c r="H87" s="2"/>
      <c r="I87" s="2"/>
      <c r="J87" s="3"/>
      <c r="K87" s="3"/>
      <c r="L87" s="2"/>
      <c r="M87" s="2"/>
      <c r="N87" s="3"/>
      <c r="O87" s="3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</row>
    <row r="88" spans="1:28" ht="13.5">
      <c r="A88" s="2"/>
      <c r="B88" s="3"/>
      <c r="C88" s="3"/>
      <c r="D88" s="2"/>
      <c r="E88" s="2"/>
      <c r="F88" s="3"/>
      <c r="G88" s="3"/>
      <c r="H88" s="2"/>
      <c r="I88" s="2"/>
      <c r="J88" s="3"/>
      <c r="K88" s="3"/>
      <c r="L88" s="2"/>
      <c r="M88" s="2"/>
      <c r="N88" s="3"/>
      <c r="O88" s="3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</row>
    <row r="89" spans="1:28" ht="13.5">
      <c r="A89" s="2"/>
      <c r="B89" s="3"/>
      <c r="C89" s="3"/>
      <c r="D89" s="2"/>
      <c r="E89" s="2"/>
      <c r="F89" s="3"/>
      <c r="G89" s="3"/>
      <c r="H89" s="2"/>
      <c r="I89" s="2"/>
      <c r="J89" s="3"/>
      <c r="K89" s="3"/>
      <c r="L89" s="2"/>
      <c r="M89" s="2"/>
      <c r="N89" s="3"/>
      <c r="O89" s="3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</row>
    <row r="90" spans="1:28" ht="13.5">
      <c r="A90" s="2"/>
      <c r="B90" s="3"/>
      <c r="C90" s="3"/>
      <c r="D90" s="2"/>
      <c r="E90" s="2"/>
      <c r="F90" s="3"/>
      <c r="G90" s="3"/>
      <c r="H90" s="2"/>
      <c r="I90" s="2"/>
      <c r="J90" s="3"/>
      <c r="K90" s="3"/>
      <c r="L90" s="2"/>
      <c r="M90" s="2"/>
      <c r="N90" s="3"/>
      <c r="O90" s="3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</row>
    <row r="91" spans="1:28" ht="13.5">
      <c r="A91" s="2"/>
      <c r="B91" s="3"/>
      <c r="C91" s="3"/>
      <c r="D91" s="2"/>
      <c r="E91" s="2"/>
      <c r="F91" s="3"/>
      <c r="G91" s="3"/>
      <c r="H91" s="2"/>
      <c r="I91" s="2"/>
      <c r="J91" s="3"/>
      <c r="K91" s="3"/>
      <c r="L91" s="2"/>
      <c r="M91" s="2"/>
      <c r="N91" s="3"/>
      <c r="O91" s="3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</row>
    <row r="92" spans="1:28" ht="13.5">
      <c r="A92" s="2"/>
      <c r="B92" s="3"/>
      <c r="C92" s="3"/>
      <c r="D92" s="2"/>
      <c r="E92" s="2"/>
      <c r="F92" s="3"/>
      <c r="G92" s="3"/>
      <c r="H92" s="2"/>
      <c r="I92" s="2"/>
      <c r="J92" s="3"/>
      <c r="K92" s="3"/>
      <c r="L92" s="2"/>
      <c r="M92" s="2"/>
      <c r="N92" s="3"/>
      <c r="O92" s="3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</row>
    <row r="93" spans="1:28" ht="13.5">
      <c r="A93" s="2"/>
      <c r="B93" s="3"/>
      <c r="C93" s="3"/>
      <c r="D93" s="2"/>
      <c r="E93" s="2"/>
      <c r="F93" s="3"/>
      <c r="G93" s="3"/>
      <c r="H93" s="2"/>
      <c r="I93" s="2"/>
      <c r="J93" s="3"/>
      <c r="K93" s="3"/>
      <c r="L93" s="2"/>
      <c r="M93" s="2"/>
      <c r="N93" s="3"/>
      <c r="O93" s="3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</row>
    <row r="94" spans="1:28" ht="13.5">
      <c r="A94" s="2"/>
      <c r="B94" s="3"/>
      <c r="C94" s="3"/>
      <c r="D94" s="2"/>
      <c r="E94" s="2"/>
      <c r="F94" s="3"/>
      <c r="G94" s="3"/>
      <c r="H94" s="2"/>
      <c r="I94" s="2"/>
      <c r="J94" s="3"/>
      <c r="K94" s="3"/>
      <c r="L94" s="2"/>
      <c r="M94" s="2"/>
      <c r="N94" s="3"/>
      <c r="O94" s="3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</row>
    <row r="95" spans="1:28" ht="13.5">
      <c r="A95" s="2"/>
      <c r="B95" s="3"/>
      <c r="C95" s="3"/>
      <c r="D95" s="2"/>
      <c r="E95" s="2"/>
      <c r="F95" s="3"/>
      <c r="G95" s="3"/>
      <c r="H95" s="2"/>
      <c r="I95" s="2"/>
      <c r="J95" s="3"/>
      <c r="K95" s="3"/>
      <c r="L95" s="2"/>
      <c r="M95" s="2"/>
      <c r="N95" s="3"/>
      <c r="O95" s="3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</row>
    <row r="96" spans="1:28" ht="13.5">
      <c r="A96" s="2"/>
      <c r="B96" s="3"/>
      <c r="C96" s="3"/>
      <c r="D96" s="2"/>
      <c r="E96" s="2"/>
      <c r="F96" s="3"/>
      <c r="G96" s="3"/>
      <c r="H96" s="2"/>
      <c r="I96" s="2"/>
      <c r="J96" s="3"/>
      <c r="K96" s="3"/>
      <c r="L96" s="2"/>
      <c r="M96" s="2"/>
      <c r="N96" s="3"/>
      <c r="O96" s="3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</row>
    <row r="97" spans="1:28" ht="13.5">
      <c r="A97" s="2"/>
      <c r="B97" s="3"/>
      <c r="C97" s="3"/>
      <c r="D97" s="2"/>
      <c r="E97" s="2"/>
      <c r="F97" s="3"/>
      <c r="G97" s="3"/>
      <c r="H97" s="2"/>
      <c r="I97" s="2"/>
      <c r="J97" s="3"/>
      <c r="K97" s="3"/>
      <c r="L97" s="2"/>
      <c r="M97" s="2"/>
      <c r="N97" s="3"/>
      <c r="O97" s="3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</row>
    <row r="98" spans="1:28" ht="13.5">
      <c r="A98" s="2"/>
      <c r="B98" s="3"/>
      <c r="C98" s="3"/>
      <c r="D98" s="2"/>
      <c r="E98" s="2"/>
      <c r="F98" s="3"/>
      <c r="G98" s="3"/>
      <c r="H98" s="2"/>
      <c r="I98" s="2"/>
      <c r="J98" s="3"/>
      <c r="K98" s="3"/>
      <c r="L98" s="2"/>
      <c r="M98" s="2"/>
      <c r="N98" s="3"/>
      <c r="O98" s="3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</row>
    <row r="99" spans="1:28" ht="13.5">
      <c r="A99" s="2"/>
      <c r="B99" s="3"/>
      <c r="C99" s="3"/>
      <c r="D99" s="2"/>
      <c r="E99" s="2"/>
      <c r="F99" s="3"/>
      <c r="G99" s="3"/>
      <c r="H99" s="2"/>
      <c r="I99" s="2"/>
      <c r="J99" s="3"/>
      <c r="K99" s="3"/>
      <c r="L99" s="2"/>
      <c r="M99" s="2"/>
      <c r="N99" s="3"/>
      <c r="O99" s="3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</row>
    <row r="100" spans="1:28" ht="13.5">
      <c r="A100" s="2"/>
      <c r="B100" s="3"/>
      <c r="C100" s="3"/>
      <c r="D100" s="2"/>
      <c r="E100" s="2"/>
      <c r="F100" s="3"/>
      <c r="G100" s="3"/>
      <c r="H100" s="2"/>
      <c r="I100" s="2"/>
      <c r="J100" s="3"/>
      <c r="K100" s="3"/>
      <c r="L100" s="2"/>
      <c r="M100" s="2"/>
      <c r="N100" s="3"/>
      <c r="O100" s="3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</row>
    <row r="101" spans="1:28" ht="13.5">
      <c r="A101" s="2"/>
      <c r="B101" s="3"/>
      <c r="C101" s="3"/>
      <c r="D101" s="2"/>
      <c r="E101" s="2"/>
      <c r="F101" s="3"/>
      <c r="G101" s="3"/>
      <c r="H101" s="2"/>
      <c r="I101" s="2"/>
      <c r="J101" s="3"/>
      <c r="K101" s="3"/>
      <c r="L101" s="2"/>
      <c r="M101" s="2"/>
      <c r="N101" s="3"/>
      <c r="O101" s="3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</row>
    <row r="102" spans="1:28" ht="13.5">
      <c r="A102" s="2"/>
      <c r="B102" s="3"/>
      <c r="C102" s="3"/>
      <c r="D102" s="2"/>
      <c r="E102" s="2"/>
      <c r="F102" s="3"/>
      <c r="G102" s="3"/>
      <c r="H102" s="2"/>
      <c r="I102" s="2"/>
      <c r="J102" s="3"/>
      <c r="K102" s="3"/>
      <c r="L102" s="2"/>
      <c r="M102" s="2"/>
      <c r="N102" s="3"/>
      <c r="O102" s="3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</row>
    <row r="103" spans="1:28" ht="13.5">
      <c r="A103" s="2"/>
      <c r="B103" s="3"/>
      <c r="C103" s="3"/>
      <c r="D103" s="2"/>
      <c r="E103" s="2"/>
      <c r="F103" s="3"/>
      <c r="G103" s="3"/>
      <c r="H103" s="2"/>
      <c r="I103" s="2"/>
      <c r="J103" s="3"/>
      <c r="K103" s="3"/>
      <c r="L103" s="2"/>
      <c r="M103" s="2"/>
      <c r="N103" s="3"/>
      <c r="O103" s="3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</row>
    <row r="104" spans="1:28" ht="13.5">
      <c r="A104" s="2"/>
      <c r="B104" s="3"/>
      <c r="C104" s="3"/>
      <c r="D104" s="2"/>
      <c r="E104" s="2"/>
      <c r="F104" s="3"/>
      <c r="G104" s="3"/>
      <c r="H104" s="2"/>
      <c r="I104" s="2"/>
      <c r="J104" s="3"/>
      <c r="K104" s="3"/>
      <c r="L104" s="2"/>
      <c r="M104" s="2"/>
      <c r="N104" s="3"/>
      <c r="O104" s="3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</row>
    <row r="105" spans="1:28" ht="13.5">
      <c r="A105" s="2"/>
      <c r="B105" s="3"/>
      <c r="C105" s="3"/>
      <c r="D105" s="2"/>
      <c r="E105" s="2"/>
      <c r="F105" s="3"/>
      <c r="G105" s="3"/>
      <c r="H105" s="2"/>
      <c r="I105" s="2"/>
      <c r="J105" s="3"/>
      <c r="K105" s="3"/>
      <c r="L105" s="2"/>
      <c r="M105" s="2"/>
      <c r="N105" s="3"/>
      <c r="O105" s="3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</row>
    <row r="106" spans="1:28" ht="13.5">
      <c r="A106" s="2"/>
      <c r="B106" s="3"/>
      <c r="C106" s="3"/>
      <c r="D106" s="2"/>
      <c r="E106" s="2"/>
      <c r="F106" s="3"/>
      <c r="G106" s="3"/>
      <c r="H106" s="2"/>
      <c r="I106" s="2"/>
      <c r="J106" s="3"/>
      <c r="K106" s="3"/>
      <c r="L106" s="2"/>
      <c r="M106" s="2"/>
      <c r="N106" s="3"/>
      <c r="O106" s="3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</row>
    <row r="107" spans="1:28" ht="13.5">
      <c r="A107" s="2"/>
      <c r="B107" s="3"/>
      <c r="C107" s="3"/>
      <c r="D107" s="2"/>
      <c r="E107" s="2"/>
      <c r="F107" s="3"/>
      <c r="G107" s="3"/>
      <c r="H107" s="2"/>
      <c r="I107" s="2"/>
      <c r="J107" s="3"/>
      <c r="K107" s="3"/>
      <c r="L107" s="2"/>
      <c r="M107" s="2"/>
      <c r="N107" s="3"/>
      <c r="O107" s="3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</row>
    <row r="108" spans="1:28" ht="13.5">
      <c r="A108" s="2"/>
      <c r="B108" s="3"/>
      <c r="C108" s="3"/>
      <c r="D108" s="2"/>
      <c r="E108" s="2"/>
      <c r="F108" s="3"/>
      <c r="G108" s="3"/>
      <c r="H108" s="2"/>
      <c r="I108" s="2"/>
      <c r="J108" s="3"/>
      <c r="K108" s="3"/>
      <c r="L108" s="2"/>
      <c r="M108" s="2"/>
      <c r="N108" s="3"/>
      <c r="O108" s="3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</row>
    <row r="109" spans="1:28" ht="13.5">
      <c r="A109" s="2"/>
      <c r="B109" s="3"/>
      <c r="C109" s="3"/>
      <c r="D109" s="2"/>
      <c r="E109" s="2"/>
      <c r="F109" s="3"/>
      <c r="G109" s="3"/>
      <c r="H109" s="2"/>
      <c r="I109" s="2"/>
      <c r="J109" s="3"/>
      <c r="K109" s="3"/>
      <c r="L109" s="2"/>
      <c r="M109" s="2"/>
      <c r="N109" s="3"/>
      <c r="O109" s="3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</row>
    <row r="110" spans="1:28" ht="13.5">
      <c r="A110" s="2"/>
      <c r="B110" s="3"/>
      <c r="C110" s="3"/>
      <c r="D110" s="2"/>
      <c r="E110" s="2"/>
      <c r="F110" s="3"/>
      <c r="G110" s="3"/>
      <c r="H110" s="2"/>
      <c r="I110" s="2"/>
      <c r="J110" s="3"/>
      <c r="K110" s="3"/>
      <c r="L110" s="2"/>
      <c r="M110" s="2"/>
      <c r="N110" s="3"/>
      <c r="O110" s="3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</row>
    <row r="111" spans="1:28" ht="13.5">
      <c r="A111" s="2"/>
      <c r="B111" s="3"/>
      <c r="C111" s="3"/>
      <c r="D111" s="2"/>
      <c r="E111" s="2"/>
      <c r="F111" s="3"/>
      <c r="G111" s="3"/>
      <c r="H111" s="2"/>
      <c r="I111" s="2"/>
      <c r="J111" s="3"/>
      <c r="K111" s="3"/>
      <c r="L111" s="2"/>
      <c r="M111" s="2"/>
      <c r="N111" s="3"/>
      <c r="O111" s="3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</row>
    <row r="112" spans="1:28" ht="13.5">
      <c r="A112" s="2"/>
      <c r="B112" s="3"/>
      <c r="C112" s="3"/>
      <c r="D112" s="2"/>
      <c r="E112" s="2"/>
      <c r="F112" s="3"/>
      <c r="G112" s="3"/>
      <c r="H112" s="2"/>
      <c r="I112" s="2"/>
      <c r="J112" s="3"/>
      <c r="K112" s="3"/>
      <c r="L112" s="2"/>
      <c r="M112" s="2"/>
      <c r="N112" s="3"/>
      <c r="O112" s="3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</row>
    <row r="113" spans="1:28" ht="13.5">
      <c r="A113" s="2"/>
      <c r="B113" s="3"/>
      <c r="C113" s="3"/>
      <c r="D113" s="2"/>
      <c r="E113" s="2"/>
      <c r="F113" s="3"/>
      <c r="G113" s="3"/>
      <c r="H113" s="2"/>
      <c r="I113" s="2"/>
      <c r="J113" s="3"/>
      <c r="K113" s="3"/>
      <c r="L113" s="2"/>
      <c r="M113" s="2"/>
      <c r="N113" s="3"/>
      <c r="O113" s="3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</row>
    <row r="114" spans="1:28" ht="13.5">
      <c r="A114" s="2"/>
      <c r="B114" s="3"/>
      <c r="C114" s="3"/>
      <c r="D114" s="2"/>
      <c r="E114" s="2"/>
      <c r="F114" s="3"/>
      <c r="G114" s="3"/>
      <c r="H114" s="2"/>
      <c r="I114" s="2"/>
      <c r="J114" s="3"/>
      <c r="K114" s="3"/>
      <c r="L114" s="2"/>
      <c r="M114" s="2"/>
      <c r="N114" s="3"/>
      <c r="O114" s="3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</row>
    <row r="115" spans="1:28" ht="13.5">
      <c r="A115" s="2"/>
      <c r="B115" s="3"/>
      <c r="C115" s="3"/>
      <c r="D115" s="2"/>
      <c r="E115" s="2"/>
      <c r="F115" s="3"/>
      <c r="G115" s="3"/>
      <c r="H115" s="2"/>
      <c r="I115" s="2"/>
      <c r="J115" s="3"/>
      <c r="K115" s="3"/>
      <c r="L115" s="2"/>
      <c r="M115" s="2"/>
      <c r="N115" s="3"/>
      <c r="O115" s="3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</row>
    <row r="116" spans="1:28" ht="13.5">
      <c r="A116" s="2"/>
      <c r="B116" s="3"/>
      <c r="C116" s="3"/>
      <c r="D116" s="2"/>
      <c r="E116" s="2"/>
      <c r="F116" s="3"/>
      <c r="G116" s="3"/>
      <c r="H116" s="2"/>
      <c r="I116" s="2"/>
      <c r="J116" s="3"/>
      <c r="K116" s="3"/>
      <c r="L116" s="2"/>
      <c r="M116" s="2"/>
      <c r="N116" s="3"/>
      <c r="O116" s="3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</row>
    <row r="117" spans="1:28" ht="13.5">
      <c r="A117" s="2"/>
      <c r="B117" s="3"/>
      <c r="C117" s="3"/>
      <c r="D117" s="2"/>
      <c r="E117" s="2"/>
      <c r="F117" s="3"/>
      <c r="G117" s="3"/>
      <c r="H117" s="2"/>
      <c r="I117" s="2"/>
      <c r="J117" s="3"/>
      <c r="K117" s="3"/>
      <c r="L117" s="2"/>
      <c r="M117" s="2"/>
      <c r="N117" s="3"/>
      <c r="O117" s="3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</row>
    <row r="118" spans="1:28" ht="13.5">
      <c r="A118" s="2"/>
      <c r="B118" s="3"/>
      <c r="C118" s="3"/>
      <c r="D118" s="2"/>
      <c r="E118" s="2"/>
      <c r="F118" s="3"/>
      <c r="G118" s="3"/>
      <c r="H118" s="2"/>
      <c r="I118" s="2"/>
      <c r="J118" s="3"/>
      <c r="K118" s="3"/>
      <c r="L118" s="2"/>
      <c r="M118" s="2"/>
      <c r="N118" s="3"/>
      <c r="O118" s="3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</row>
    <row r="119" spans="1:28" ht="13.5">
      <c r="A119" s="2"/>
      <c r="B119" s="3"/>
      <c r="C119" s="3"/>
      <c r="D119" s="2"/>
      <c r="E119" s="2"/>
      <c r="F119" s="3"/>
      <c r="G119" s="3"/>
      <c r="H119" s="2"/>
      <c r="I119" s="2"/>
      <c r="J119" s="3"/>
      <c r="K119" s="3"/>
      <c r="L119" s="2"/>
      <c r="M119" s="2"/>
      <c r="N119" s="3"/>
      <c r="O119" s="3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</row>
    <row r="120" spans="1:28" ht="13.5">
      <c r="A120" s="2"/>
      <c r="B120" s="3"/>
      <c r="C120" s="3"/>
      <c r="D120" s="2"/>
      <c r="E120" s="2"/>
      <c r="F120" s="3"/>
      <c r="G120" s="3"/>
      <c r="H120" s="2"/>
      <c r="I120" s="2"/>
      <c r="J120" s="3"/>
      <c r="K120" s="3"/>
      <c r="L120" s="2"/>
      <c r="M120" s="2"/>
      <c r="N120" s="3"/>
      <c r="O120" s="3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</row>
    <row r="121" spans="1:28" ht="13.5">
      <c r="A121" s="2"/>
      <c r="B121" s="3"/>
      <c r="C121" s="3"/>
      <c r="D121" s="2"/>
      <c r="E121" s="2"/>
      <c r="F121" s="3"/>
      <c r="G121" s="3"/>
      <c r="H121" s="2"/>
      <c r="I121" s="2"/>
      <c r="J121" s="3"/>
      <c r="K121" s="3"/>
      <c r="L121" s="2"/>
      <c r="M121" s="2"/>
      <c r="N121" s="3"/>
      <c r="O121" s="3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</row>
    <row r="122" spans="1:28" ht="13.5">
      <c r="A122" s="2"/>
      <c r="B122" s="3"/>
      <c r="C122" s="3"/>
      <c r="D122" s="2"/>
      <c r="E122" s="2"/>
      <c r="F122" s="3"/>
      <c r="G122" s="3"/>
      <c r="H122" s="2"/>
      <c r="I122" s="2"/>
      <c r="J122" s="3"/>
      <c r="K122" s="3"/>
      <c r="L122" s="2"/>
      <c r="M122" s="2"/>
      <c r="N122" s="3"/>
      <c r="O122" s="3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</row>
    <row r="123" spans="1:28" ht="13.5">
      <c r="A123" s="2"/>
      <c r="B123" s="3"/>
      <c r="C123" s="3"/>
      <c r="D123" s="2"/>
      <c r="E123" s="2"/>
      <c r="F123" s="3"/>
      <c r="G123" s="3"/>
      <c r="H123" s="2"/>
      <c r="I123" s="2"/>
      <c r="J123" s="3"/>
      <c r="K123" s="3"/>
      <c r="L123" s="2"/>
      <c r="M123" s="2"/>
      <c r="N123" s="3"/>
      <c r="O123" s="3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</row>
    <row r="124" spans="1:28" ht="13.5">
      <c r="A124" s="2"/>
      <c r="B124" s="3"/>
      <c r="C124" s="3"/>
      <c r="D124" s="2"/>
      <c r="E124" s="2"/>
      <c r="F124" s="3"/>
      <c r="G124" s="3"/>
      <c r="H124" s="2"/>
      <c r="I124" s="2"/>
      <c r="J124" s="3"/>
      <c r="K124" s="3"/>
      <c r="L124" s="2"/>
      <c r="M124" s="2"/>
      <c r="N124" s="3"/>
      <c r="O124" s="3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</row>
    <row r="125" spans="1:28" ht="13.5">
      <c r="A125" s="2"/>
      <c r="B125" s="3"/>
      <c r="C125" s="3"/>
      <c r="D125" s="2"/>
      <c r="E125" s="2"/>
      <c r="F125" s="3"/>
      <c r="G125" s="3"/>
      <c r="H125" s="2"/>
      <c r="I125" s="2"/>
      <c r="J125" s="3"/>
      <c r="K125" s="3"/>
      <c r="L125" s="2"/>
      <c r="M125" s="2"/>
      <c r="N125" s="3"/>
      <c r="O125" s="3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</row>
    <row r="126" spans="1:28" ht="13.5">
      <c r="A126" s="2"/>
      <c r="B126" s="3"/>
      <c r="C126" s="3"/>
      <c r="D126" s="2"/>
      <c r="E126" s="2"/>
      <c r="F126" s="3"/>
      <c r="G126" s="3"/>
      <c r="H126" s="2"/>
      <c r="I126" s="2"/>
      <c r="J126" s="3"/>
      <c r="K126" s="3"/>
      <c r="L126" s="2"/>
      <c r="M126" s="2"/>
      <c r="N126" s="3"/>
      <c r="O126" s="3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</row>
    <row r="127" spans="1:28" ht="13.5">
      <c r="A127" s="2"/>
      <c r="B127" s="3"/>
      <c r="C127" s="3"/>
      <c r="D127" s="2"/>
      <c r="E127" s="2"/>
      <c r="F127" s="3"/>
      <c r="G127" s="3"/>
      <c r="H127" s="2"/>
      <c r="I127" s="2"/>
      <c r="J127" s="3"/>
      <c r="K127" s="3"/>
      <c r="L127" s="2"/>
      <c r="M127" s="2"/>
      <c r="N127" s="3"/>
      <c r="O127" s="3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</row>
    <row r="128" spans="1:28" ht="13.5">
      <c r="A128" s="2"/>
      <c r="B128" s="3"/>
      <c r="C128" s="3"/>
      <c r="D128" s="2"/>
      <c r="E128" s="2"/>
      <c r="F128" s="3"/>
      <c r="G128" s="3"/>
      <c r="H128" s="2"/>
      <c r="I128" s="2"/>
      <c r="J128" s="3"/>
      <c r="K128" s="3"/>
      <c r="L128" s="2"/>
      <c r="M128" s="2"/>
      <c r="N128" s="3"/>
      <c r="O128" s="3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</row>
    <row r="129" spans="1:28" ht="13.5">
      <c r="A129" s="2"/>
      <c r="B129" s="3"/>
      <c r="C129" s="3"/>
      <c r="D129" s="2"/>
      <c r="E129" s="2"/>
      <c r="F129" s="3"/>
      <c r="G129" s="3"/>
      <c r="H129" s="2"/>
      <c r="I129" s="2"/>
      <c r="J129" s="3"/>
      <c r="K129" s="3"/>
      <c r="L129" s="2"/>
      <c r="M129" s="2"/>
      <c r="N129" s="3"/>
      <c r="O129" s="3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</row>
    <row r="130" spans="1:28" ht="13.5">
      <c r="A130" s="2"/>
      <c r="B130" s="3"/>
      <c r="C130" s="3"/>
      <c r="D130" s="2"/>
      <c r="E130" s="2"/>
      <c r="F130" s="3"/>
      <c r="G130" s="3"/>
      <c r="H130" s="2"/>
      <c r="I130" s="2"/>
      <c r="J130" s="3"/>
      <c r="K130" s="3"/>
      <c r="L130" s="2"/>
      <c r="M130" s="2"/>
      <c r="N130" s="3"/>
      <c r="O130" s="3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</row>
    <row r="131" spans="1:28" ht="13.5">
      <c r="A131" s="2"/>
      <c r="B131" s="3"/>
      <c r="C131" s="3"/>
      <c r="D131" s="2"/>
      <c r="E131" s="2"/>
      <c r="F131" s="3"/>
      <c r="G131" s="3"/>
      <c r="H131" s="2"/>
      <c r="I131" s="2"/>
      <c r="J131" s="3"/>
      <c r="K131" s="3"/>
      <c r="L131" s="2"/>
      <c r="M131" s="2"/>
      <c r="N131" s="3"/>
      <c r="O131" s="3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</row>
    <row r="132" spans="1:28" ht="13.5">
      <c r="A132" s="2"/>
      <c r="B132" s="3"/>
      <c r="C132" s="3"/>
      <c r="D132" s="2"/>
      <c r="E132" s="2"/>
      <c r="F132" s="3"/>
      <c r="G132" s="3"/>
      <c r="H132" s="2"/>
      <c r="I132" s="2"/>
      <c r="J132" s="3"/>
      <c r="K132" s="3"/>
      <c r="L132" s="2"/>
      <c r="M132" s="2"/>
      <c r="N132" s="3"/>
      <c r="O132" s="3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</row>
    <row r="133" spans="1:28" ht="13.5">
      <c r="A133" s="2"/>
      <c r="B133" s="3"/>
      <c r="C133" s="3"/>
      <c r="D133" s="2"/>
      <c r="E133" s="2"/>
      <c r="F133" s="3"/>
      <c r="G133" s="3"/>
      <c r="H133" s="2"/>
      <c r="I133" s="2"/>
      <c r="J133" s="3"/>
      <c r="K133" s="3"/>
      <c r="L133" s="2"/>
      <c r="M133" s="2"/>
      <c r="N133" s="3"/>
      <c r="O133" s="3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</row>
    <row r="134" spans="1:28" ht="13.5">
      <c r="A134" s="2"/>
      <c r="B134" s="3"/>
      <c r="C134" s="3"/>
      <c r="D134" s="2"/>
      <c r="E134" s="2"/>
      <c r="F134" s="3"/>
      <c r="G134" s="3"/>
      <c r="H134" s="2"/>
      <c r="I134" s="2"/>
      <c r="J134" s="3"/>
      <c r="K134" s="3"/>
      <c r="L134" s="2"/>
      <c r="M134" s="2"/>
      <c r="N134" s="3"/>
      <c r="O134" s="3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</row>
    <row r="135" spans="1:28" ht="13.5">
      <c r="A135" s="2"/>
      <c r="B135" s="3"/>
      <c r="C135" s="3"/>
      <c r="D135" s="2"/>
      <c r="E135" s="2"/>
      <c r="F135" s="3"/>
      <c r="G135" s="3"/>
      <c r="H135" s="2"/>
      <c r="I135" s="2"/>
      <c r="J135" s="3"/>
      <c r="K135" s="3"/>
      <c r="L135" s="2"/>
      <c r="M135" s="2"/>
      <c r="N135" s="3"/>
      <c r="O135" s="3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</row>
    <row r="136" spans="1:28" ht="13.5">
      <c r="A136" s="2"/>
      <c r="B136" s="3"/>
      <c r="C136" s="3"/>
      <c r="D136" s="2"/>
      <c r="E136" s="2"/>
      <c r="F136" s="3"/>
      <c r="G136" s="3"/>
      <c r="H136" s="2"/>
      <c r="I136" s="2"/>
      <c r="J136" s="3"/>
      <c r="K136" s="3"/>
      <c r="L136" s="2"/>
      <c r="M136" s="2"/>
      <c r="N136" s="3"/>
      <c r="O136" s="3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</row>
    <row r="137" spans="1:28" ht="13.5">
      <c r="A137" s="2"/>
      <c r="B137" s="3"/>
      <c r="C137" s="3"/>
      <c r="D137" s="2"/>
      <c r="E137" s="2"/>
      <c r="F137" s="3"/>
      <c r="G137" s="3"/>
      <c r="H137" s="2"/>
      <c r="I137" s="2"/>
      <c r="J137" s="3"/>
      <c r="K137" s="3"/>
      <c r="L137" s="2"/>
      <c r="M137" s="2"/>
      <c r="N137" s="3"/>
      <c r="O137" s="3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</row>
    <row r="138" spans="1:28" ht="13.5">
      <c r="A138" s="2"/>
      <c r="B138" s="3"/>
      <c r="C138" s="3"/>
      <c r="D138" s="2"/>
      <c r="E138" s="2"/>
      <c r="F138" s="3"/>
      <c r="G138" s="3"/>
      <c r="H138" s="2"/>
      <c r="I138" s="2"/>
      <c r="J138" s="3"/>
      <c r="K138" s="3"/>
      <c r="L138" s="2"/>
      <c r="M138" s="2"/>
      <c r="N138" s="3"/>
      <c r="O138" s="3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</row>
    <row r="139" spans="1:28" ht="13.5">
      <c r="A139" s="2"/>
      <c r="B139" s="3"/>
      <c r="C139" s="3"/>
      <c r="D139" s="2"/>
      <c r="E139" s="2"/>
      <c r="F139" s="3"/>
      <c r="G139" s="3"/>
      <c r="H139" s="2"/>
      <c r="I139" s="2"/>
      <c r="J139" s="3"/>
      <c r="K139" s="3"/>
      <c r="L139" s="2"/>
      <c r="M139" s="2"/>
      <c r="N139" s="3"/>
      <c r="O139" s="3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</row>
    <row r="140" spans="1:28" ht="13.5">
      <c r="A140" s="2"/>
      <c r="B140" s="3"/>
      <c r="C140" s="3"/>
      <c r="D140" s="2"/>
      <c r="E140" s="2"/>
      <c r="F140" s="3"/>
      <c r="G140" s="3"/>
      <c r="H140" s="2"/>
      <c r="I140" s="2"/>
      <c r="J140" s="3"/>
      <c r="K140" s="3"/>
      <c r="L140" s="2"/>
      <c r="M140" s="2"/>
      <c r="N140" s="3"/>
      <c r="O140" s="3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</row>
    <row r="141" spans="1:28" ht="13.5">
      <c r="A141" s="2"/>
      <c r="B141" s="3"/>
      <c r="C141" s="3"/>
      <c r="D141" s="2"/>
      <c r="E141" s="2"/>
      <c r="F141" s="3"/>
      <c r="G141" s="3"/>
      <c r="H141" s="2"/>
      <c r="I141" s="2"/>
      <c r="J141" s="3"/>
      <c r="K141" s="3"/>
      <c r="L141" s="2"/>
      <c r="M141" s="2"/>
      <c r="N141" s="3"/>
      <c r="O141" s="3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</row>
    <row r="142" spans="1:28" ht="13.5">
      <c r="A142" s="2"/>
      <c r="B142" s="3"/>
      <c r="C142" s="3"/>
      <c r="D142" s="2"/>
      <c r="E142" s="2"/>
      <c r="F142" s="3"/>
      <c r="G142" s="3"/>
      <c r="H142" s="2"/>
      <c r="I142" s="2"/>
      <c r="J142" s="3"/>
      <c r="K142" s="3"/>
      <c r="L142" s="2"/>
      <c r="M142" s="2"/>
      <c r="N142" s="3"/>
      <c r="O142" s="3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</row>
    <row r="143" spans="1:28" ht="13.5">
      <c r="A143" s="2"/>
      <c r="B143" s="3"/>
      <c r="C143" s="3"/>
      <c r="D143" s="2"/>
      <c r="E143" s="2"/>
      <c r="F143" s="3"/>
      <c r="G143" s="3"/>
      <c r="H143" s="2"/>
      <c r="I143" s="2"/>
      <c r="J143" s="3"/>
      <c r="K143" s="3"/>
      <c r="L143" s="2"/>
      <c r="M143" s="2"/>
      <c r="N143" s="3"/>
      <c r="O143" s="3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</row>
    <row r="144" spans="1:28" ht="13.5">
      <c r="A144" s="2"/>
      <c r="B144" s="3"/>
      <c r="C144" s="3"/>
      <c r="D144" s="2"/>
      <c r="E144" s="2"/>
      <c r="F144" s="3"/>
      <c r="G144" s="3"/>
      <c r="H144" s="2"/>
      <c r="I144" s="2"/>
      <c r="J144" s="3"/>
      <c r="K144" s="3"/>
      <c r="L144" s="2"/>
      <c r="M144" s="2"/>
      <c r="N144" s="3"/>
      <c r="O144" s="3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</row>
    <row r="145" spans="1:28" ht="13.5">
      <c r="A145" s="2"/>
      <c r="B145" s="3"/>
      <c r="C145" s="3"/>
      <c r="D145" s="2"/>
      <c r="E145" s="2"/>
      <c r="F145" s="3"/>
      <c r="G145" s="3"/>
      <c r="H145" s="2"/>
      <c r="I145" s="2"/>
      <c r="J145" s="3"/>
      <c r="K145" s="3"/>
      <c r="L145" s="2"/>
      <c r="M145" s="2"/>
      <c r="N145" s="3"/>
      <c r="O145" s="3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</row>
    <row r="146" spans="1:28" ht="13.5">
      <c r="A146" s="2"/>
      <c r="B146" s="3"/>
      <c r="C146" s="3"/>
      <c r="D146" s="2"/>
      <c r="E146" s="2"/>
      <c r="F146" s="3"/>
      <c r="G146" s="3"/>
      <c r="H146" s="2"/>
      <c r="I146" s="2"/>
      <c r="J146" s="3"/>
      <c r="K146" s="3"/>
      <c r="L146" s="2"/>
      <c r="M146" s="2"/>
      <c r="N146" s="3"/>
      <c r="O146" s="3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</row>
    <row r="147" spans="1:28" ht="13.5">
      <c r="A147" s="2"/>
      <c r="B147" s="3"/>
      <c r="C147" s="3"/>
      <c r="D147" s="2"/>
      <c r="E147" s="2"/>
      <c r="F147" s="3"/>
      <c r="G147" s="3"/>
      <c r="H147" s="2"/>
      <c r="I147" s="2"/>
      <c r="J147" s="3"/>
      <c r="K147" s="3"/>
      <c r="L147" s="2"/>
      <c r="M147" s="2"/>
      <c r="N147" s="3"/>
      <c r="O147" s="3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</row>
    <row r="148" spans="1:28" ht="13.5">
      <c r="A148" s="2"/>
      <c r="B148" s="3"/>
      <c r="C148" s="3"/>
      <c r="D148" s="2"/>
      <c r="E148" s="2"/>
      <c r="F148" s="3"/>
      <c r="G148" s="3"/>
      <c r="H148" s="2"/>
      <c r="I148" s="2"/>
      <c r="J148" s="3"/>
      <c r="K148" s="3"/>
      <c r="L148" s="2"/>
      <c r="M148" s="2"/>
      <c r="N148" s="3"/>
      <c r="O148" s="3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</row>
    <row r="149" spans="1:28" ht="13.5">
      <c r="A149" s="2"/>
      <c r="B149" s="3"/>
      <c r="C149" s="3"/>
      <c r="D149" s="2"/>
      <c r="E149" s="2"/>
      <c r="F149" s="3"/>
      <c r="G149" s="3"/>
      <c r="H149" s="2"/>
      <c r="I149" s="2"/>
      <c r="J149" s="3"/>
      <c r="K149" s="3"/>
      <c r="L149" s="2"/>
      <c r="M149" s="2"/>
      <c r="N149" s="3"/>
      <c r="O149" s="3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</row>
    <row r="150" spans="1:28" ht="13.5">
      <c r="A150" s="2"/>
      <c r="B150" s="3"/>
      <c r="C150" s="3"/>
      <c r="D150" s="2"/>
      <c r="E150" s="2"/>
      <c r="F150" s="3"/>
      <c r="G150" s="3"/>
      <c r="H150" s="2"/>
      <c r="I150" s="2"/>
      <c r="J150" s="3"/>
      <c r="K150" s="3"/>
      <c r="L150" s="2"/>
      <c r="M150" s="2"/>
      <c r="N150" s="3"/>
      <c r="O150" s="3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</row>
    <row r="151" spans="1:28" ht="13.5">
      <c r="A151" s="2"/>
      <c r="B151" s="3"/>
      <c r="C151" s="3"/>
      <c r="D151" s="2"/>
      <c r="E151" s="2"/>
      <c r="F151" s="3"/>
      <c r="G151" s="3"/>
      <c r="H151" s="2"/>
      <c r="I151" s="2"/>
      <c r="J151" s="3"/>
      <c r="K151" s="3"/>
      <c r="L151" s="2"/>
      <c r="M151" s="2"/>
      <c r="N151" s="3"/>
      <c r="O151" s="3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</row>
    <row r="152" spans="1:28" ht="13.5">
      <c r="A152" s="2"/>
      <c r="B152" s="3"/>
      <c r="C152" s="3"/>
      <c r="D152" s="2"/>
      <c r="E152" s="2"/>
      <c r="F152" s="3"/>
      <c r="G152" s="3"/>
      <c r="H152" s="2"/>
      <c r="I152" s="2"/>
      <c r="J152" s="3"/>
      <c r="K152" s="3"/>
      <c r="L152" s="2"/>
      <c r="M152" s="2"/>
      <c r="N152" s="3"/>
      <c r="O152" s="3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</row>
    <row r="153" spans="1:28" ht="13.5">
      <c r="A153" s="2"/>
      <c r="B153" s="3"/>
      <c r="C153" s="3"/>
      <c r="D153" s="2"/>
      <c r="E153" s="2"/>
      <c r="F153" s="3"/>
      <c r="G153" s="3"/>
      <c r="H153" s="2"/>
      <c r="I153" s="2"/>
      <c r="J153" s="3"/>
      <c r="K153" s="3"/>
      <c r="L153" s="2"/>
      <c r="M153" s="2"/>
      <c r="N153" s="3"/>
      <c r="O153" s="3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</row>
    <row r="154" spans="1:28" ht="13.5">
      <c r="A154" s="2"/>
      <c r="B154" s="3"/>
      <c r="C154" s="3"/>
      <c r="D154" s="2"/>
      <c r="E154" s="2"/>
      <c r="F154" s="3"/>
      <c r="G154" s="3"/>
      <c r="H154" s="2"/>
      <c r="I154" s="2"/>
      <c r="J154" s="3"/>
      <c r="K154" s="3"/>
      <c r="L154" s="2"/>
      <c r="M154" s="2"/>
      <c r="N154" s="3"/>
      <c r="O154" s="3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</row>
    <row r="155" spans="1:28" ht="13.5">
      <c r="A155" s="2"/>
      <c r="B155" s="3"/>
      <c r="C155" s="3"/>
      <c r="D155" s="2"/>
      <c r="E155" s="2"/>
      <c r="F155" s="3"/>
      <c r="G155" s="3"/>
      <c r="H155" s="2"/>
      <c r="I155" s="2"/>
      <c r="J155" s="3"/>
      <c r="K155" s="3"/>
      <c r="L155" s="2"/>
      <c r="M155" s="2"/>
      <c r="N155" s="3"/>
      <c r="O155" s="3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</row>
    <row r="156" spans="1:28" ht="13.5">
      <c r="A156" s="2"/>
      <c r="B156" s="3"/>
      <c r="C156" s="3"/>
      <c r="D156" s="2"/>
      <c r="E156" s="2"/>
      <c r="F156" s="3"/>
      <c r="G156" s="3"/>
      <c r="H156" s="2"/>
      <c r="I156" s="2"/>
      <c r="J156" s="3"/>
      <c r="K156" s="3"/>
      <c r="L156" s="2"/>
      <c r="M156" s="2"/>
      <c r="N156" s="3"/>
      <c r="O156" s="3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</row>
    <row r="157" spans="1:28" ht="13.5">
      <c r="A157" s="2"/>
      <c r="B157" s="3"/>
      <c r="C157" s="3"/>
      <c r="D157" s="2"/>
      <c r="E157" s="2"/>
      <c r="F157" s="3"/>
      <c r="G157" s="3"/>
      <c r="H157" s="2"/>
      <c r="I157" s="2"/>
      <c r="J157" s="3"/>
      <c r="K157" s="3"/>
      <c r="L157" s="2"/>
      <c r="M157" s="2"/>
      <c r="N157" s="3"/>
      <c r="O157" s="3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</row>
    <row r="158" spans="1:28" ht="13.5">
      <c r="A158" s="2"/>
      <c r="B158" s="3"/>
      <c r="C158" s="3"/>
      <c r="D158" s="2"/>
      <c r="E158" s="2"/>
      <c r="F158" s="3"/>
      <c r="G158" s="3"/>
      <c r="H158" s="2"/>
      <c r="I158" s="2"/>
      <c r="J158" s="3"/>
      <c r="K158" s="3"/>
      <c r="L158" s="2"/>
      <c r="M158" s="2"/>
      <c r="N158" s="3"/>
      <c r="O158" s="3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</row>
    <row r="159" spans="1:28" ht="13.5">
      <c r="A159" s="2"/>
      <c r="B159" s="3"/>
      <c r="C159" s="3"/>
      <c r="D159" s="2"/>
      <c r="E159" s="2"/>
      <c r="F159" s="3"/>
      <c r="G159" s="3"/>
      <c r="H159" s="2"/>
      <c r="I159" s="2"/>
      <c r="J159" s="3"/>
      <c r="K159" s="3"/>
      <c r="L159" s="2"/>
      <c r="M159" s="2"/>
      <c r="N159" s="3"/>
      <c r="O159" s="3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</row>
    <row r="160" spans="1:28" ht="13.5">
      <c r="A160" s="2"/>
      <c r="B160" s="3"/>
      <c r="C160" s="3"/>
      <c r="D160" s="2"/>
      <c r="E160" s="2"/>
      <c r="F160" s="3"/>
      <c r="G160" s="3"/>
      <c r="H160" s="2"/>
      <c r="I160" s="2"/>
      <c r="J160" s="3"/>
      <c r="K160" s="3"/>
      <c r="L160" s="2"/>
      <c r="M160" s="2"/>
      <c r="N160" s="3"/>
      <c r="O160" s="3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</row>
    <row r="161" spans="1:28" ht="13.5">
      <c r="A161" s="2"/>
      <c r="B161" s="3"/>
      <c r="C161" s="3"/>
      <c r="D161" s="2"/>
      <c r="E161" s="2"/>
      <c r="F161" s="3"/>
      <c r="G161" s="3"/>
      <c r="H161" s="2"/>
      <c r="I161" s="2"/>
      <c r="J161" s="3"/>
      <c r="K161" s="3"/>
      <c r="L161" s="2"/>
      <c r="M161" s="2"/>
      <c r="N161" s="3"/>
      <c r="O161" s="3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</row>
    <row r="162" spans="1:28" ht="13.5">
      <c r="A162" s="2"/>
      <c r="B162" s="3"/>
      <c r="C162" s="3"/>
      <c r="D162" s="2"/>
      <c r="E162" s="2"/>
      <c r="F162" s="3"/>
      <c r="G162" s="3"/>
      <c r="H162" s="2"/>
      <c r="I162" s="2"/>
      <c r="J162" s="3"/>
      <c r="K162" s="3"/>
      <c r="L162" s="2"/>
      <c r="M162" s="2"/>
      <c r="N162" s="3"/>
      <c r="O162" s="3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</row>
    <row r="163" spans="1:28" ht="13.5">
      <c r="A163" s="2"/>
      <c r="B163" s="3"/>
      <c r="C163" s="3"/>
      <c r="D163" s="2"/>
      <c r="E163" s="2"/>
      <c r="F163" s="3"/>
      <c r="G163" s="3"/>
      <c r="H163" s="2"/>
      <c r="I163" s="2"/>
      <c r="J163" s="3"/>
      <c r="K163" s="3"/>
      <c r="L163" s="2"/>
      <c r="M163" s="2"/>
      <c r="N163" s="3"/>
      <c r="O163" s="3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</row>
    <row r="164" spans="1:28" ht="13.5">
      <c r="A164" s="2"/>
      <c r="B164" s="3"/>
      <c r="C164" s="3"/>
      <c r="D164" s="2"/>
      <c r="E164" s="2"/>
      <c r="F164" s="3"/>
      <c r="G164" s="3"/>
      <c r="H164" s="2"/>
      <c r="I164" s="2"/>
      <c r="J164" s="3"/>
      <c r="K164" s="3"/>
      <c r="L164" s="2"/>
      <c r="M164" s="2"/>
      <c r="N164" s="3"/>
      <c r="O164" s="3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</row>
    <row r="165" spans="1:28" ht="13.5">
      <c r="A165" s="2"/>
      <c r="B165" s="3"/>
      <c r="C165" s="3"/>
      <c r="D165" s="2"/>
      <c r="E165" s="2"/>
      <c r="F165" s="3"/>
      <c r="G165" s="3"/>
      <c r="H165" s="2"/>
      <c r="I165" s="2"/>
      <c r="J165" s="3"/>
      <c r="K165" s="3"/>
      <c r="L165" s="2"/>
      <c r="M165" s="2"/>
      <c r="N165" s="3"/>
      <c r="O165" s="3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</row>
    <row r="166" spans="1:28" ht="13.5">
      <c r="A166" s="2"/>
      <c r="B166" s="3"/>
      <c r="C166" s="3"/>
      <c r="D166" s="2"/>
      <c r="E166" s="2"/>
      <c r="F166" s="3"/>
      <c r="G166" s="3"/>
      <c r="H166" s="2"/>
      <c r="I166" s="2"/>
      <c r="J166" s="3"/>
      <c r="K166" s="3"/>
      <c r="L166" s="2"/>
      <c r="M166" s="2"/>
      <c r="N166" s="3"/>
      <c r="O166" s="3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</row>
    <row r="167" spans="1:28" ht="13.5">
      <c r="A167" s="2"/>
      <c r="B167" s="3"/>
      <c r="C167" s="3"/>
      <c r="D167" s="2"/>
      <c r="E167" s="2"/>
      <c r="F167" s="3"/>
      <c r="G167" s="3"/>
      <c r="H167" s="2"/>
      <c r="I167" s="2"/>
      <c r="J167" s="3"/>
      <c r="K167" s="3"/>
      <c r="L167" s="2"/>
      <c r="M167" s="2"/>
      <c r="N167" s="3"/>
      <c r="O167" s="3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</row>
    <row r="168" spans="1:28" ht="13.5">
      <c r="A168" s="2"/>
      <c r="B168" s="3"/>
      <c r="C168" s="3"/>
      <c r="D168" s="2"/>
      <c r="E168" s="2"/>
      <c r="F168" s="3"/>
      <c r="G168" s="3"/>
      <c r="H168" s="2"/>
      <c r="I168" s="2"/>
      <c r="J168" s="3"/>
      <c r="K168" s="3"/>
      <c r="L168" s="2"/>
      <c r="M168" s="2"/>
      <c r="N168" s="3"/>
      <c r="O168" s="3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</row>
    <row r="169" spans="1:28" ht="13.5">
      <c r="A169" s="2"/>
      <c r="B169" s="3"/>
      <c r="C169" s="3"/>
      <c r="D169" s="2"/>
      <c r="E169" s="2"/>
      <c r="F169" s="3"/>
      <c r="G169" s="3"/>
      <c r="H169" s="2"/>
      <c r="I169" s="2"/>
      <c r="J169" s="3"/>
      <c r="K169" s="3"/>
      <c r="L169" s="2"/>
      <c r="M169" s="2"/>
      <c r="N169" s="3"/>
      <c r="O169" s="3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</row>
    <row r="170" spans="1:28" ht="13.5">
      <c r="A170" s="2"/>
      <c r="B170" s="3"/>
      <c r="C170" s="3"/>
      <c r="D170" s="2"/>
      <c r="E170" s="2"/>
      <c r="F170" s="3"/>
      <c r="G170" s="3"/>
      <c r="H170" s="2"/>
      <c r="I170" s="2"/>
      <c r="J170" s="3"/>
      <c r="K170" s="3"/>
      <c r="L170" s="2"/>
      <c r="M170" s="2"/>
      <c r="N170" s="3"/>
      <c r="O170" s="3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</row>
    <row r="171" spans="1:28" ht="13.5">
      <c r="A171" s="2"/>
      <c r="B171" s="3"/>
      <c r="C171" s="3"/>
      <c r="D171" s="2"/>
      <c r="E171" s="2"/>
      <c r="F171" s="3"/>
      <c r="G171" s="3"/>
      <c r="H171" s="2"/>
      <c r="I171" s="2"/>
      <c r="J171" s="3"/>
      <c r="K171" s="3"/>
      <c r="L171" s="2"/>
      <c r="M171" s="2"/>
      <c r="N171" s="3"/>
      <c r="O171" s="3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</row>
    <row r="172" spans="1:28" ht="13.5">
      <c r="A172" s="2"/>
      <c r="B172" s="3"/>
      <c r="C172" s="3"/>
      <c r="D172" s="2"/>
      <c r="E172" s="2"/>
      <c r="F172" s="3"/>
      <c r="G172" s="3"/>
      <c r="H172" s="2"/>
      <c r="I172" s="2"/>
      <c r="J172" s="3"/>
      <c r="K172" s="3"/>
      <c r="L172" s="2"/>
      <c r="M172" s="2"/>
      <c r="N172" s="3"/>
      <c r="O172" s="3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</row>
    <row r="173" spans="1:28" ht="13.5">
      <c r="A173" s="2"/>
      <c r="B173" s="3"/>
      <c r="C173" s="3"/>
      <c r="D173" s="2"/>
      <c r="E173" s="2"/>
      <c r="F173" s="3"/>
      <c r="G173" s="3"/>
      <c r="H173" s="2"/>
      <c r="I173" s="2"/>
      <c r="J173" s="3"/>
      <c r="K173" s="3"/>
      <c r="L173" s="2"/>
      <c r="M173" s="2"/>
      <c r="N173" s="3"/>
      <c r="O173" s="3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</row>
    <row r="174" spans="1:28" ht="13.5">
      <c r="A174" s="2"/>
      <c r="B174" s="3"/>
      <c r="C174" s="3"/>
      <c r="D174" s="2"/>
      <c r="E174" s="2"/>
      <c r="F174" s="3"/>
      <c r="G174" s="3"/>
      <c r="H174" s="2"/>
      <c r="I174" s="2"/>
      <c r="J174" s="3"/>
      <c r="K174" s="3"/>
      <c r="L174" s="2"/>
      <c r="M174" s="2"/>
      <c r="N174" s="3"/>
      <c r="O174" s="3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</row>
    <row r="175" spans="1:28" ht="13.5">
      <c r="A175" s="2"/>
      <c r="B175" s="3"/>
      <c r="C175" s="3"/>
      <c r="D175" s="2"/>
      <c r="E175" s="2"/>
      <c r="F175" s="3"/>
      <c r="G175" s="3"/>
      <c r="H175" s="2"/>
      <c r="I175" s="2"/>
      <c r="J175" s="3"/>
      <c r="K175" s="3"/>
      <c r="L175" s="2"/>
      <c r="M175" s="2"/>
      <c r="N175" s="3"/>
      <c r="O175" s="3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</row>
    <row r="176" spans="1:28" ht="13.5">
      <c r="A176" s="2"/>
      <c r="B176" s="3"/>
      <c r="C176" s="3"/>
      <c r="D176" s="2"/>
      <c r="E176" s="2"/>
      <c r="F176" s="3"/>
      <c r="G176" s="3"/>
      <c r="H176" s="2"/>
      <c r="I176" s="2"/>
      <c r="J176" s="3"/>
      <c r="K176" s="3"/>
      <c r="L176" s="2"/>
      <c r="M176" s="2"/>
      <c r="N176" s="3"/>
      <c r="O176" s="3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</row>
    <row r="177" spans="1:28" ht="13.5">
      <c r="A177" s="2"/>
      <c r="B177" s="3"/>
      <c r="C177" s="3"/>
      <c r="D177" s="2"/>
      <c r="E177" s="2"/>
      <c r="F177" s="3"/>
      <c r="G177" s="3"/>
      <c r="H177" s="2"/>
      <c r="I177" s="2"/>
      <c r="J177" s="3"/>
      <c r="K177" s="3"/>
      <c r="L177" s="2"/>
      <c r="M177" s="2"/>
      <c r="N177" s="3"/>
      <c r="O177" s="3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</row>
    <row r="178" spans="1:28" ht="13.5">
      <c r="A178" s="2"/>
      <c r="B178" s="3"/>
      <c r="C178" s="3"/>
      <c r="D178" s="2"/>
      <c r="E178" s="2"/>
      <c r="F178" s="3"/>
      <c r="G178" s="3"/>
      <c r="H178" s="2"/>
      <c r="I178" s="2"/>
      <c r="J178" s="3"/>
      <c r="K178" s="3"/>
      <c r="L178" s="2"/>
      <c r="M178" s="2"/>
      <c r="N178" s="3"/>
      <c r="O178" s="3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</row>
    <row r="179" spans="1:28" ht="13.5">
      <c r="A179" s="2"/>
      <c r="B179" s="3"/>
      <c r="C179" s="3"/>
      <c r="D179" s="2"/>
      <c r="E179" s="2"/>
      <c r="F179" s="3"/>
      <c r="G179" s="3"/>
      <c r="H179" s="2"/>
      <c r="I179" s="2"/>
      <c r="J179" s="3"/>
      <c r="K179" s="3"/>
      <c r="L179" s="2"/>
      <c r="M179" s="2"/>
      <c r="N179" s="3"/>
      <c r="O179" s="3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</row>
    <row r="180" spans="1:28" ht="13.5">
      <c r="A180" s="2"/>
      <c r="B180" s="3"/>
      <c r="C180" s="3"/>
      <c r="D180" s="2"/>
      <c r="E180" s="2"/>
      <c r="F180" s="3"/>
      <c r="G180" s="3"/>
      <c r="H180" s="2"/>
      <c r="I180" s="2"/>
      <c r="J180" s="3"/>
      <c r="K180" s="3"/>
      <c r="L180" s="2"/>
      <c r="M180" s="2"/>
      <c r="N180" s="3"/>
      <c r="O180" s="3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</row>
    <row r="181" spans="1:28" ht="13.5">
      <c r="A181" s="2"/>
      <c r="B181" s="3"/>
      <c r="C181" s="3"/>
      <c r="D181" s="2"/>
      <c r="E181" s="2"/>
      <c r="F181" s="3"/>
      <c r="G181" s="3"/>
      <c r="H181" s="2"/>
      <c r="I181" s="2"/>
      <c r="J181" s="3"/>
      <c r="K181" s="3"/>
      <c r="L181" s="2"/>
      <c r="M181" s="2"/>
      <c r="N181" s="3"/>
      <c r="O181" s="3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</row>
    <row r="182" spans="1:28" ht="13.5">
      <c r="A182" s="2"/>
      <c r="B182" s="3"/>
      <c r="C182" s="3"/>
      <c r="D182" s="2"/>
      <c r="E182" s="2"/>
      <c r="F182" s="3"/>
      <c r="G182" s="3"/>
      <c r="H182" s="2"/>
      <c r="I182" s="2"/>
      <c r="J182" s="3"/>
      <c r="K182" s="3"/>
      <c r="L182" s="2"/>
      <c r="M182" s="2"/>
      <c r="N182" s="3"/>
      <c r="O182" s="3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</row>
    <row r="183" spans="1:28" ht="13.5">
      <c r="A183" s="2"/>
      <c r="B183" s="3"/>
      <c r="C183" s="3"/>
      <c r="D183" s="2"/>
      <c r="E183" s="2"/>
      <c r="F183" s="3"/>
      <c r="G183" s="3"/>
      <c r="H183" s="2"/>
      <c r="I183" s="2"/>
      <c r="J183" s="3"/>
      <c r="K183" s="3"/>
      <c r="L183" s="2"/>
      <c r="M183" s="2"/>
      <c r="N183" s="3"/>
      <c r="O183" s="3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</row>
  </sheetData>
  <sheetProtection/>
  <mergeCells count="186">
    <mergeCell ref="V1:Y1"/>
    <mergeCell ref="B56:C56"/>
    <mergeCell ref="E56:G56"/>
    <mergeCell ref="V56:V58"/>
    <mergeCell ref="B57:C57"/>
    <mergeCell ref="H57:J57"/>
    <mergeCell ref="B58:C58"/>
    <mergeCell ref="K58:M58"/>
    <mergeCell ref="V52:V54"/>
    <mergeCell ref="B53:C53"/>
    <mergeCell ref="B60:C60"/>
    <mergeCell ref="E60:G60"/>
    <mergeCell ref="V60:V62"/>
    <mergeCell ref="B61:C61"/>
    <mergeCell ref="H61:J61"/>
    <mergeCell ref="B62:C62"/>
    <mergeCell ref="K62:M62"/>
    <mergeCell ref="B59:D59"/>
    <mergeCell ref="E59:G59"/>
    <mergeCell ref="H59:J59"/>
    <mergeCell ref="K59:M59"/>
    <mergeCell ref="B52:C52"/>
    <mergeCell ref="E52:G52"/>
    <mergeCell ref="B55:D55"/>
    <mergeCell ref="E55:G55"/>
    <mergeCell ref="H55:J55"/>
    <mergeCell ref="K55:M55"/>
    <mergeCell ref="H53:J53"/>
    <mergeCell ref="B54:C54"/>
    <mergeCell ref="K54:M54"/>
    <mergeCell ref="B51:D51"/>
    <mergeCell ref="E51:G51"/>
    <mergeCell ref="H51:J51"/>
    <mergeCell ref="K51:M51"/>
    <mergeCell ref="E48:G48"/>
    <mergeCell ref="E44:G44"/>
    <mergeCell ref="V48:V50"/>
    <mergeCell ref="B49:C49"/>
    <mergeCell ref="H49:J49"/>
    <mergeCell ref="B50:C50"/>
    <mergeCell ref="K50:M50"/>
    <mergeCell ref="B48:C48"/>
    <mergeCell ref="E47:G47"/>
    <mergeCell ref="H47:J47"/>
    <mergeCell ref="K39:M39"/>
    <mergeCell ref="B42:C42"/>
    <mergeCell ref="V44:V46"/>
    <mergeCell ref="H45:J45"/>
    <mergeCell ref="K46:M46"/>
    <mergeCell ref="B45:C45"/>
    <mergeCell ref="B46:C46"/>
    <mergeCell ref="E39:G39"/>
    <mergeCell ref="E40:G40"/>
    <mergeCell ref="K43:M43"/>
    <mergeCell ref="V36:V38"/>
    <mergeCell ref="B37:C37"/>
    <mergeCell ref="H37:J37"/>
    <mergeCell ref="B38:C38"/>
    <mergeCell ref="K38:M38"/>
    <mergeCell ref="V40:V42"/>
    <mergeCell ref="K42:M42"/>
    <mergeCell ref="B41:C41"/>
    <mergeCell ref="B36:C36"/>
    <mergeCell ref="B39:D39"/>
    <mergeCell ref="V16:V18"/>
    <mergeCell ref="B40:C40"/>
    <mergeCell ref="K18:M18"/>
    <mergeCell ref="K14:M14"/>
    <mergeCell ref="V32:V34"/>
    <mergeCell ref="V20:V22"/>
    <mergeCell ref="V24:V26"/>
    <mergeCell ref="V28:V30"/>
    <mergeCell ref="K34:M34"/>
    <mergeCell ref="K35:M35"/>
    <mergeCell ref="V4:V6"/>
    <mergeCell ref="V8:V10"/>
    <mergeCell ref="H9:J9"/>
    <mergeCell ref="V12:V14"/>
    <mergeCell ref="H3:J3"/>
    <mergeCell ref="H5:J5"/>
    <mergeCell ref="K6:M6"/>
    <mergeCell ref="H11:J11"/>
    <mergeCell ref="K10:M10"/>
    <mergeCell ref="K3:M3"/>
    <mergeCell ref="B10:C10"/>
    <mergeCell ref="K19:M19"/>
    <mergeCell ref="E19:G19"/>
    <mergeCell ref="H19:J19"/>
    <mergeCell ref="E16:G16"/>
    <mergeCell ref="B14:C14"/>
    <mergeCell ref="B17:C17"/>
    <mergeCell ref="B13:C13"/>
    <mergeCell ref="E15:G15"/>
    <mergeCell ref="H13:J13"/>
    <mergeCell ref="B19:D19"/>
    <mergeCell ref="B15:D15"/>
    <mergeCell ref="E24:G24"/>
    <mergeCell ref="E20:G20"/>
    <mergeCell ref="K23:M23"/>
    <mergeCell ref="H25:J25"/>
    <mergeCell ref="B21:C21"/>
    <mergeCell ref="B24:C24"/>
    <mergeCell ref="B5:C5"/>
    <mergeCell ref="B11:D11"/>
    <mergeCell ref="E8:G8"/>
    <mergeCell ref="E11:G11"/>
    <mergeCell ref="B18:C18"/>
    <mergeCell ref="H15:J15"/>
    <mergeCell ref="B16:C16"/>
    <mergeCell ref="B9:C9"/>
    <mergeCell ref="B12:C12"/>
    <mergeCell ref="E12:G12"/>
    <mergeCell ref="B1:U1"/>
    <mergeCell ref="E2:U2"/>
    <mergeCell ref="B4:C4"/>
    <mergeCell ref="B3:D3"/>
    <mergeCell ref="B2:D2"/>
    <mergeCell ref="K7:M7"/>
    <mergeCell ref="E4:G4"/>
    <mergeCell ref="B7:D7"/>
    <mergeCell ref="E7:G7"/>
    <mergeCell ref="H7:J7"/>
    <mergeCell ref="K31:M31"/>
    <mergeCell ref="E23:G23"/>
    <mergeCell ref="B30:C30"/>
    <mergeCell ref="H23:J23"/>
    <mergeCell ref="H21:J21"/>
    <mergeCell ref="B23:D23"/>
    <mergeCell ref="K26:M26"/>
    <mergeCell ref="H27:J27"/>
    <mergeCell ref="E27:G27"/>
    <mergeCell ref="K22:M22"/>
    <mergeCell ref="H29:J29"/>
    <mergeCell ref="H31:J31"/>
    <mergeCell ref="H17:J17"/>
    <mergeCell ref="B31:D31"/>
    <mergeCell ref="E3:G3"/>
    <mergeCell ref="B6:C6"/>
    <mergeCell ref="B8:C8"/>
    <mergeCell ref="B29:C29"/>
    <mergeCell ref="B26:C26"/>
    <mergeCell ref="B22:C22"/>
    <mergeCell ref="B28:C28"/>
    <mergeCell ref="E28:G28"/>
    <mergeCell ref="B27:D27"/>
    <mergeCell ref="B20:C20"/>
    <mergeCell ref="E35:G35"/>
    <mergeCell ref="E36:G36"/>
    <mergeCell ref="B34:C34"/>
    <mergeCell ref="E31:G31"/>
    <mergeCell ref="B25:C25"/>
    <mergeCell ref="H33:J33"/>
    <mergeCell ref="B32:C32"/>
    <mergeCell ref="B33:C33"/>
    <mergeCell ref="E32:G32"/>
    <mergeCell ref="B43:D43"/>
    <mergeCell ref="B44:C44"/>
    <mergeCell ref="B47:D47"/>
    <mergeCell ref="H41:J41"/>
    <mergeCell ref="E43:G43"/>
    <mergeCell ref="H43:J43"/>
    <mergeCell ref="H39:J39"/>
    <mergeCell ref="H35:J35"/>
    <mergeCell ref="B35:D35"/>
    <mergeCell ref="K47:M47"/>
    <mergeCell ref="X10:X11"/>
    <mergeCell ref="X19:X20"/>
    <mergeCell ref="X27:X28"/>
    <mergeCell ref="X35:X36"/>
    <mergeCell ref="X42:X43"/>
    <mergeCell ref="K15:M15"/>
    <mergeCell ref="K11:M11"/>
    <mergeCell ref="K27:M27"/>
    <mergeCell ref="K30:M30"/>
    <mergeCell ref="X58:X59"/>
    <mergeCell ref="Y8:Y9"/>
    <mergeCell ref="Y23:Y24"/>
    <mergeCell ref="Y38:Y39"/>
    <mergeCell ref="Y53:Y54"/>
    <mergeCell ref="Y31:Y32"/>
    <mergeCell ref="X30:X31"/>
    <mergeCell ref="X32:X33"/>
    <mergeCell ref="Z15:Z16"/>
    <mergeCell ref="Z45:Z46"/>
    <mergeCell ref="AA31:AA32"/>
    <mergeCell ref="X51:X52"/>
  </mergeCells>
  <printOptions horizontalCentered="1"/>
  <pageMargins left="0.37" right="0.33" top="0.4330708661417323" bottom="0.4330708661417323" header="0.31496062992125984" footer="0.2362204724409449"/>
  <pageSetup fitToHeight="1" fitToWidth="1" orientation="portrait" paperSize="9" scale="50" r:id="rId1"/>
  <headerFooter alignWithMargins="0">
    <oddFooter>&amp;RTJFL：７B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Z72"/>
  <sheetViews>
    <sheetView zoomScalePageLayoutView="0" workbookViewId="0" topLeftCell="A1">
      <pane ySplit="4" topLeftCell="A38" activePane="bottomLeft" state="frozen"/>
      <selection pane="topLeft" activeCell="A1" sqref="A1"/>
      <selection pane="bottomLeft" activeCell="C14" sqref="C14"/>
    </sheetView>
  </sheetViews>
  <sheetFormatPr defaultColWidth="8.875" defaultRowHeight="18" customHeight="1"/>
  <cols>
    <col min="1" max="1" width="4.875" style="0" bestFit="1" customWidth="1"/>
    <col min="2" max="2" width="7.125" style="0" customWidth="1"/>
    <col min="3" max="3" width="5.00390625" style="7" customWidth="1"/>
    <col min="4" max="4" width="18.875" style="2" customWidth="1"/>
    <col min="5" max="6" width="3.875" style="3" customWidth="1"/>
    <col min="7" max="9" width="3.875" style="4" customWidth="1"/>
    <col min="10" max="10" width="18.625" style="2" customWidth="1"/>
    <col min="11" max="11" width="5.125" style="1" bestFit="1" customWidth="1"/>
    <col min="12" max="12" width="4.875" style="0" bestFit="1" customWidth="1"/>
    <col min="13" max="13" width="5.00390625" style="7" customWidth="1"/>
    <col min="14" max="14" width="18.625" style="2" customWidth="1"/>
    <col min="15" max="16" width="3.625" style="3" customWidth="1"/>
    <col min="17" max="19" width="3.625" style="4" customWidth="1"/>
    <col min="20" max="20" width="18.625" style="2" customWidth="1"/>
    <col min="21" max="21" width="5.125" style="0" bestFit="1" customWidth="1"/>
    <col min="22" max="22" width="2.25390625" style="0" customWidth="1"/>
    <col min="23" max="23" width="3.625" style="5" customWidth="1"/>
    <col min="24" max="32" width="3.625" style="0" customWidth="1"/>
  </cols>
  <sheetData>
    <row r="1" ht="10.5" customHeight="1" thickBot="1"/>
    <row r="2" spans="1:21" ht="33" customHeight="1" thickBot="1">
      <c r="A2" s="245" t="str">
        <f>'予選リーグ'!B1</f>
        <v>第9回東京都2年生サッカーフェスティバル　第７ブロック選考会</v>
      </c>
      <c r="B2" s="246"/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246"/>
      <c r="P2" s="246"/>
      <c r="Q2" s="246"/>
      <c r="R2" s="246"/>
      <c r="S2" s="246"/>
      <c r="T2" s="246"/>
      <c r="U2" s="247"/>
    </row>
    <row r="3" spans="1:21" ht="24.75" customHeight="1" thickBot="1">
      <c r="A3" s="251">
        <v>40525</v>
      </c>
      <c r="B3" s="252"/>
      <c r="C3" s="253"/>
      <c r="D3" s="229" t="s">
        <v>19</v>
      </c>
      <c r="E3" s="230"/>
      <c r="F3" s="230"/>
      <c r="G3" s="230"/>
      <c r="H3" s="48"/>
      <c r="I3" s="48"/>
      <c r="J3" s="48"/>
      <c r="K3" s="48"/>
      <c r="L3" s="48"/>
      <c r="M3" s="48"/>
      <c r="N3" s="228" t="str">
        <f>'予選リーグ'!E2</f>
        <v>４５チーム参加：各組上位1チーム決勝トーナメントへ</v>
      </c>
      <c r="O3" s="228"/>
      <c r="P3" s="228"/>
      <c r="Q3" s="228"/>
      <c r="R3" s="228"/>
      <c r="S3" s="228"/>
      <c r="T3" s="228"/>
      <c r="U3" s="228"/>
    </row>
    <row r="4" spans="1:21" ht="27.75" customHeight="1" thickBot="1">
      <c r="A4" s="254"/>
      <c r="B4" s="255"/>
      <c r="C4" s="256"/>
      <c r="D4" s="248" t="s">
        <v>218</v>
      </c>
      <c r="E4" s="249"/>
      <c r="F4" s="249"/>
      <c r="G4" s="249"/>
      <c r="H4" s="249"/>
      <c r="I4" s="249"/>
      <c r="J4" s="249"/>
      <c r="K4" s="249"/>
      <c r="L4" s="249"/>
      <c r="M4" s="249"/>
      <c r="N4" s="249"/>
      <c r="O4" s="249"/>
      <c r="P4" s="249"/>
      <c r="Q4" s="249"/>
      <c r="R4" s="249"/>
      <c r="S4" s="249"/>
      <c r="T4" s="249"/>
      <c r="U4" s="250"/>
    </row>
    <row r="5" spans="1:26" s="6" customFormat="1" ht="29.25" customHeight="1" thickBot="1">
      <c r="A5" s="220">
        <v>39802</v>
      </c>
      <c r="B5" s="221"/>
      <c r="C5" s="114"/>
      <c r="D5" s="222" t="s">
        <v>91</v>
      </c>
      <c r="E5" s="222"/>
      <c r="F5" s="222"/>
      <c r="G5" s="222"/>
      <c r="H5" s="222"/>
      <c r="I5" s="222"/>
      <c r="J5" s="222"/>
      <c r="K5" s="223"/>
      <c r="L5" s="114"/>
      <c r="M5" s="97"/>
      <c r="N5" s="222" t="s">
        <v>17</v>
      </c>
      <c r="O5" s="222"/>
      <c r="P5" s="222"/>
      <c r="Q5" s="222"/>
      <c r="R5" s="222"/>
      <c r="S5" s="222"/>
      <c r="T5" s="222"/>
      <c r="U5" s="223"/>
      <c r="V5"/>
      <c r="W5" s="5"/>
      <c r="X5" s="20"/>
      <c r="Y5" s="20"/>
      <c r="Z5" s="20"/>
    </row>
    <row r="6" spans="1:26" s="6" customFormat="1" ht="21.75" customHeight="1" thickBot="1">
      <c r="A6" s="113" t="s">
        <v>188</v>
      </c>
      <c r="B6" s="112" t="s">
        <v>189</v>
      </c>
      <c r="C6" s="112" t="s">
        <v>190</v>
      </c>
      <c r="D6" s="224" t="s">
        <v>191</v>
      </c>
      <c r="E6" s="225"/>
      <c r="F6" s="225"/>
      <c r="G6" s="225"/>
      <c r="H6" s="225"/>
      <c r="I6" s="225"/>
      <c r="J6" s="226"/>
      <c r="K6" s="117" t="s">
        <v>192</v>
      </c>
      <c r="L6" s="116" t="s">
        <v>188</v>
      </c>
      <c r="M6" s="118" t="s">
        <v>190</v>
      </c>
      <c r="N6" s="225" t="s">
        <v>191</v>
      </c>
      <c r="O6" s="225"/>
      <c r="P6" s="225"/>
      <c r="Q6" s="225"/>
      <c r="R6" s="225"/>
      <c r="S6" s="225"/>
      <c r="T6" s="226"/>
      <c r="U6" s="117" t="s">
        <v>192</v>
      </c>
      <c r="V6"/>
      <c r="W6" s="5"/>
      <c r="X6" s="20"/>
      <c r="Y6" s="20"/>
      <c r="Z6" s="20"/>
    </row>
    <row r="7" spans="1:26" s="6" customFormat="1" ht="18" customHeight="1" thickBot="1">
      <c r="A7" s="110"/>
      <c r="B7" s="111"/>
      <c r="C7" s="231" t="s">
        <v>193</v>
      </c>
      <c r="D7" s="231"/>
      <c r="E7" s="231"/>
      <c r="F7" s="231"/>
      <c r="G7" s="231"/>
      <c r="H7" s="231"/>
      <c r="I7" s="231"/>
      <c r="J7" s="231"/>
      <c r="K7" s="232"/>
      <c r="L7" s="115"/>
      <c r="M7" s="231" t="s">
        <v>193</v>
      </c>
      <c r="N7" s="231"/>
      <c r="O7" s="231"/>
      <c r="P7" s="231"/>
      <c r="Q7" s="231"/>
      <c r="R7" s="231"/>
      <c r="S7" s="231"/>
      <c r="T7" s="231"/>
      <c r="U7" s="232"/>
      <c r="V7"/>
      <c r="W7" s="5"/>
      <c r="X7" s="20"/>
      <c r="Y7" s="20"/>
      <c r="Z7" s="20"/>
    </row>
    <row r="8" spans="1:21" ht="18" customHeight="1">
      <c r="A8" s="13">
        <v>1</v>
      </c>
      <c r="B8" s="34">
        <v>0.375</v>
      </c>
      <c r="C8" s="89" t="s">
        <v>92</v>
      </c>
      <c r="D8" s="59" t="s">
        <v>135</v>
      </c>
      <c r="E8" s="45"/>
      <c r="F8" s="36">
        <v>0</v>
      </c>
      <c r="G8" s="16" t="s">
        <v>128</v>
      </c>
      <c r="H8" s="36">
        <v>4</v>
      </c>
      <c r="I8" s="47"/>
      <c r="J8" s="17" t="s">
        <v>136</v>
      </c>
      <c r="K8" s="22">
        <v>2</v>
      </c>
      <c r="L8" s="28">
        <v>1</v>
      </c>
      <c r="M8" s="89" t="s">
        <v>203</v>
      </c>
      <c r="N8" s="59" t="s">
        <v>141</v>
      </c>
      <c r="O8" s="45"/>
      <c r="P8" s="36">
        <v>9</v>
      </c>
      <c r="Q8" s="16" t="s">
        <v>128</v>
      </c>
      <c r="R8" s="36">
        <v>0</v>
      </c>
      <c r="S8" s="47"/>
      <c r="T8" s="17" t="s">
        <v>146</v>
      </c>
      <c r="U8" s="22">
        <v>2</v>
      </c>
    </row>
    <row r="9" spans="1:21" ht="18" customHeight="1">
      <c r="A9" s="9">
        <v>2</v>
      </c>
      <c r="B9" s="49">
        <v>0.3958333333333333</v>
      </c>
      <c r="C9" s="74" t="s">
        <v>95</v>
      </c>
      <c r="D9" s="14" t="s">
        <v>139</v>
      </c>
      <c r="E9" s="46"/>
      <c r="F9" s="37">
        <v>2</v>
      </c>
      <c r="G9" s="10" t="s">
        <v>128</v>
      </c>
      <c r="H9" s="37">
        <v>0</v>
      </c>
      <c r="I9" s="38"/>
      <c r="J9" s="15" t="s">
        <v>140</v>
      </c>
      <c r="K9" s="21">
        <v>1</v>
      </c>
      <c r="L9" s="29">
        <v>2</v>
      </c>
      <c r="M9" s="74" t="s">
        <v>208</v>
      </c>
      <c r="N9" s="14" t="s">
        <v>149</v>
      </c>
      <c r="O9" s="46"/>
      <c r="P9" s="37">
        <v>1</v>
      </c>
      <c r="Q9" s="10" t="s">
        <v>128</v>
      </c>
      <c r="R9" s="37">
        <v>0</v>
      </c>
      <c r="S9" s="38"/>
      <c r="T9" s="15" t="s">
        <v>152</v>
      </c>
      <c r="U9" s="21">
        <v>1</v>
      </c>
    </row>
    <row r="10" spans="1:21" ht="18" customHeight="1">
      <c r="A10" s="8">
        <v>3</v>
      </c>
      <c r="B10" s="49">
        <v>0.4166666666666667</v>
      </c>
      <c r="C10" s="90" t="s">
        <v>93</v>
      </c>
      <c r="D10" s="14" t="s">
        <v>136</v>
      </c>
      <c r="E10" s="46"/>
      <c r="F10" s="37">
        <v>2</v>
      </c>
      <c r="G10" s="10" t="s">
        <v>128</v>
      </c>
      <c r="H10" s="37">
        <v>1</v>
      </c>
      <c r="I10" s="38"/>
      <c r="J10" s="15" t="s">
        <v>143</v>
      </c>
      <c r="K10" s="21">
        <v>4</v>
      </c>
      <c r="L10" s="30">
        <v>3</v>
      </c>
      <c r="M10" s="90" t="s">
        <v>205</v>
      </c>
      <c r="N10" s="14" t="s">
        <v>142</v>
      </c>
      <c r="O10" s="46"/>
      <c r="P10" s="37">
        <v>1</v>
      </c>
      <c r="Q10" s="10" t="s">
        <v>128</v>
      </c>
      <c r="R10" s="37">
        <v>0</v>
      </c>
      <c r="S10" s="38"/>
      <c r="T10" s="15" t="s">
        <v>146</v>
      </c>
      <c r="U10" s="21">
        <v>4</v>
      </c>
    </row>
    <row r="11" spans="1:21" ht="18" customHeight="1">
      <c r="A11" s="9">
        <v>4</v>
      </c>
      <c r="B11" s="35">
        <v>0.4375</v>
      </c>
      <c r="C11" s="74" t="s">
        <v>96</v>
      </c>
      <c r="D11" s="14" t="s">
        <v>140</v>
      </c>
      <c r="E11" s="46"/>
      <c r="F11" s="37">
        <v>1</v>
      </c>
      <c r="G11" s="10" t="s">
        <v>128</v>
      </c>
      <c r="H11" s="37">
        <v>0</v>
      </c>
      <c r="I11" s="38"/>
      <c r="J11" s="15" t="s">
        <v>145</v>
      </c>
      <c r="K11" s="21">
        <v>3</v>
      </c>
      <c r="L11" s="29">
        <v>4</v>
      </c>
      <c r="M11" s="74" t="s">
        <v>209</v>
      </c>
      <c r="N11" s="14" t="s">
        <v>149</v>
      </c>
      <c r="O11" s="46"/>
      <c r="P11" s="37">
        <v>3</v>
      </c>
      <c r="Q11" s="10" t="s">
        <v>128</v>
      </c>
      <c r="R11" s="37">
        <v>0</v>
      </c>
      <c r="S11" s="38"/>
      <c r="T11" s="15" t="s">
        <v>150</v>
      </c>
      <c r="U11" s="21">
        <v>3</v>
      </c>
    </row>
    <row r="12" spans="1:21" ht="18" customHeight="1">
      <c r="A12" s="8">
        <v>5</v>
      </c>
      <c r="B12" s="49">
        <v>0.458333333333333</v>
      </c>
      <c r="C12" s="91" t="s">
        <v>94</v>
      </c>
      <c r="D12" s="14" t="s">
        <v>135</v>
      </c>
      <c r="E12" s="46"/>
      <c r="F12" s="37">
        <v>1</v>
      </c>
      <c r="G12" s="10" t="s">
        <v>128</v>
      </c>
      <c r="H12" s="37">
        <v>0</v>
      </c>
      <c r="I12" s="38"/>
      <c r="J12" s="15" t="s">
        <v>143</v>
      </c>
      <c r="K12" s="21">
        <v>6</v>
      </c>
      <c r="L12" s="31">
        <v>5</v>
      </c>
      <c r="M12" s="91" t="s">
        <v>207</v>
      </c>
      <c r="N12" s="14" t="s">
        <v>141</v>
      </c>
      <c r="O12" s="46"/>
      <c r="P12" s="37">
        <v>7</v>
      </c>
      <c r="Q12" s="10" t="s">
        <v>128</v>
      </c>
      <c r="R12" s="37">
        <v>0</v>
      </c>
      <c r="S12" s="38"/>
      <c r="T12" s="15" t="s">
        <v>142</v>
      </c>
      <c r="U12" s="21">
        <v>6</v>
      </c>
    </row>
    <row r="13" spans="1:21" ht="18" customHeight="1">
      <c r="A13" s="9">
        <v>6</v>
      </c>
      <c r="B13" s="35">
        <v>0.479166666666667</v>
      </c>
      <c r="C13" s="92" t="s">
        <v>97</v>
      </c>
      <c r="D13" s="14" t="s">
        <v>139</v>
      </c>
      <c r="E13" s="46"/>
      <c r="F13" s="37">
        <v>7</v>
      </c>
      <c r="G13" s="10" t="s">
        <v>128</v>
      </c>
      <c r="H13" s="37">
        <v>0</v>
      </c>
      <c r="I13" s="38"/>
      <c r="J13" s="15" t="s">
        <v>145</v>
      </c>
      <c r="K13" s="21">
        <v>5</v>
      </c>
      <c r="L13" s="32">
        <v>6</v>
      </c>
      <c r="M13" s="92" t="s">
        <v>210</v>
      </c>
      <c r="N13" s="14" t="s">
        <v>150</v>
      </c>
      <c r="O13" s="46"/>
      <c r="P13" s="37">
        <v>3</v>
      </c>
      <c r="Q13" s="10" t="s">
        <v>128</v>
      </c>
      <c r="R13" s="37">
        <v>2</v>
      </c>
      <c r="S13" s="38"/>
      <c r="T13" s="15" t="s">
        <v>152</v>
      </c>
      <c r="U13" s="21">
        <v>5</v>
      </c>
    </row>
    <row r="14" spans="1:21" ht="18" customHeight="1">
      <c r="A14" s="8">
        <v>7</v>
      </c>
      <c r="B14" s="49">
        <v>0.5</v>
      </c>
      <c r="C14" s="133" t="s">
        <v>219</v>
      </c>
      <c r="D14" s="126" t="s">
        <v>172</v>
      </c>
      <c r="E14" s="127"/>
      <c r="F14" s="128">
        <v>0</v>
      </c>
      <c r="G14" s="129" t="s">
        <v>128</v>
      </c>
      <c r="H14" s="128">
        <v>9</v>
      </c>
      <c r="I14" s="130"/>
      <c r="J14" s="131" t="s">
        <v>169</v>
      </c>
      <c r="K14" s="21">
        <v>8</v>
      </c>
      <c r="L14" s="33">
        <v>7</v>
      </c>
      <c r="M14" s="93" t="s">
        <v>98</v>
      </c>
      <c r="N14" s="14" t="s">
        <v>131</v>
      </c>
      <c r="O14" s="46"/>
      <c r="P14" s="37">
        <v>0</v>
      </c>
      <c r="Q14" s="10" t="s">
        <v>128</v>
      </c>
      <c r="R14" s="37">
        <v>0</v>
      </c>
      <c r="S14" s="38"/>
      <c r="T14" s="15" t="s">
        <v>129</v>
      </c>
      <c r="U14" s="21">
        <v>8</v>
      </c>
    </row>
    <row r="15" spans="1:21" s="20" customFormat="1" ht="18" customHeight="1">
      <c r="A15" s="9">
        <v>8</v>
      </c>
      <c r="B15" s="35">
        <v>0.520833333333333</v>
      </c>
      <c r="C15" s="74" t="s">
        <v>202</v>
      </c>
      <c r="D15" s="14" t="s">
        <v>137</v>
      </c>
      <c r="E15" s="46"/>
      <c r="F15" s="37">
        <v>1</v>
      </c>
      <c r="G15" s="10" t="s">
        <v>128</v>
      </c>
      <c r="H15" s="37">
        <v>0</v>
      </c>
      <c r="I15" s="38"/>
      <c r="J15" s="15" t="s">
        <v>138</v>
      </c>
      <c r="K15" s="21">
        <v>7</v>
      </c>
      <c r="L15" s="29">
        <v>8</v>
      </c>
      <c r="M15" s="74" t="s">
        <v>101</v>
      </c>
      <c r="N15" s="14" t="s">
        <v>132</v>
      </c>
      <c r="O15" s="46"/>
      <c r="P15" s="37">
        <v>2</v>
      </c>
      <c r="Q15" s="10" t="s">
        <v>128</v>
      </c>
      <c r="R15" s="37">
        <v>4</v>
      </c>
      <c r="S15" s="38"/>
      <c r="T15" s="15" t="s">
        <v>130</v>
      </c>
      <c r="U15" s="21">
        <v>7</v>
      </c>
    </row>
    <row r="16" spans="1:21" s="20" customFormat="1" ht="18" customHeight="1">
      <c r="A16" s="8">
        <v>9</v>
      </c>
      <c r="B16" s="49">
        <v>0.541666666666667</v>
      </c>
      <c r="C16" s="133" t="s">
        <v>220</v>
      </c>
      <c r="D16" s="126" t="s">
        <v>169</v>
      </c>
      <c r="E16" s="127"/>
      <c r="F16" s="128">
        <v>0</v>
      </c>
      <c r="G16" s="129" t="s">
        <v>128</v>
      </c>
      <c r="H16" s="128">
        <v>0</v>
      </c>
      <c r="I16" s="130"/>
      <c r="J16" s="131" t="s">
        <v>166</v>
      </c>
      <c r="K16" s="21">
        <v>10</v>
      </c>
      <c r="L16" s="33">
        <v>9</v>
      </c>
      <c r="M16" s="93" t="s">
        <v>99</v>
      </c>
      <c r="N16" s="14" t="s">
        <v>129</v>
      </c>
      <c r="O16" s="46"/>
      <c r="P16" s="37">
        <v>3</v>
      </c>
      <c r="Q16" s="10" t="s">
        <v>128</v>
      </c>
      <c r="R16" s="37">
        <v>0</v>
      </c>
      <c r="S16" s="38"/>
      <c r="T16" s="15" t="s">
        <v>133</v>
      </c>
      <c r="U16" s="21">
        <v>10</v>
      </c>
    </row>
    <row r="17" spans="1:21" s="20" customFormat="1" ht="18" customHeight="1">
      <c r="A17" s="9">
        <v>10</v>
      </c>
      <c r="B17" s="35">
        <v>0.5625</v>
      </c>
      <c r="C17" s="74" t="s">
        <v>204</v>
      </c>
      <c r="D17" s="14" t="s">
        <v>138</v>
      </c>
      <c r="E17" s="46"/>
      <c r="F17" s="37">
        <v>2</v>
      </c>
      <c r="G17" s="10" t="s">
        <v>128</v>
      </c>
      <c r="H17" s="37">
        <v>1</v>
      </c>
      <c r="I17" s="38"/>
      <c r="J17" s="15" t="s">
        <v>144</v>
      </c>
      <c r="K17" s="21">
        <v>9</v>
      </c>
      <c r="L17" s="29">
        <v>10</v>
      </c>
      <c r="M17" s="74" t="s">
        <v>102</v>
      </c>
      <c r="N17" s="14" t="s">
        <v>130</v>
      </c>
      <c r="O17" s="99"/>
      <c r="P17" s="37">
        <v>0</v>
      </c>
      <c r="Q17" s="99" t="s">
        <v>128</v>
      </c>
      <c r="R17" s="99">
        <v>10</v>
      </c>
      <c r="S17" s="99"/>
      <c r="T17" s="15" t="s">
        <v>134</v>
      </c>
      <c r="U17" s="21">
        <v>9</v>
      </c>
    </row>
    <row r="18" spans="1:21" s="20" customFormat="1" ht="18" customHeight="1">
      <c r="A18" s="8">
        <v>11</v>
      </c>
      <c r="B18" s="49">
        <v>0.583333333333333</v>
      </c>
      <c r="C18" s="133" t="s">
        <v>221</v>
      </c>
      <c r="D18" s="126" t="s">
        <v>172</v>
      </c>
      <c r="E18" s="127"/>
      <c r="F18" s="128">
        <v>0</v>
      </c>
      <c r="G18" s="129" t="s">
        <v>128</v>
      </c>
      <c r="H18" s="128">
        <v>8</v>
      </c>
      <c r="I18" s="130"/>
      <c r="J18" s="131" t="s">
        <v>166</v>
      </c>
      <c r="K18" s="21">
        <v>13</v>
      </c>
      <c r="L18" s="33">
        <v>11</v>
      </c>
      <c r="M18" s="93" t="s">
        <v>100</v>
      </c>
      <c r="N18" s="14" t="s">
        <v>131</v>
      </c>
      <c r="O18" s="46"/>
      <c r="P18" s="37">
        <v>3</v>
      </c>
      <c r="Q18" s="10" t="s">
        <v>128</v>
      </c>
      <c r="R18" s="37">
        <v>0</v>
      </c>
      <c r="S18" s="38"/>
      <c r="T18" s="15" t="s">
        <v>133</v>
      </c>
      <c r="U18" s="21">
        <v>13</v>
      </c>
    </row>
    <row r="19" spans="1:21" s="20" customFormat="1" ht="18" customHeight="1">
      <c r="A19" s="9">
        <v>12</v>
      </c>
      <c r="B19" s="35">
        <v>0.604166666666667</v>
      </c>
      <c r="C19" s="74" t="s">
        <v>206</v>
      </c>
      <c r="D19" s="14" t="s">
        <v>137</v>
      </c>
      <c r="E19" s="46"/>
      <c r="F19" s="37">
        <v>9</v>
      </c>
      <c r="G19" s="10" t="s">
        <v>128</v>
      </c>
      <c r="H19" s="37">
        <v>0</v>
      </c>
      <c r="I19" s="38"/>
      <c r="J19" s="15" t="s">
        <v>144</v>
      </c>
      <c r="K19" s="21">
        <v>11</v>
      </c>
      <c r="L19" s="74">
        <v>12</v>
      </c>
      <c r="M19" s="74" t="s">
        <v>103</v>
      </c>
      <c r="N19" s="63" t="s">
        <v>132</v>
      </c>
      <c r="O19" s="64"/>
      <c r="P19" s="65">
        <v>0</v>
      </c>
      <c r="Q19" s="66" t="s">
        <v>128</v>
      </c>
      <c r="R19" s="65">
        <v>7</v>
      </c>
      <c r="S19" s="67"/>
      <c r="T19" s="68" t="s">
        <v>134</v>
      </c>
      <c r="U19" s="21">
        <v>11</v>
      </c>
    </row>
    <row r="20" spans="1:21" s="20" customFormat="1" ht="18" customHeight="1" thickBot="1">
      <c r="A20" s="100">
        <v>13</v>
      </c>
      <c r="B20" s="70">
        <v>0.625</v>
      </c>
      <c r="C20" s="102" t="s">
        <v>116</v>
      </c>
      <c r="D20" s="52" t="s">
        <v>136</v>
      </c>
      <c r="E20" s="53"/>
      <c r="F20" s="54">
        <v>0</v>
      </c>
      <c r="G20" s="55" t="s">
        <v>128</v>
      </c>
      <c r="H20" s="54">
        <v>4</v>
      </c>
      <c r="I20" s="56"/>
      <c r="J20" s="57" t="s">
        <v>139</v>
      </c>
      <c r="K20" s="58">
        <v>12</v>
      </c>
      <c r="L20" s="100">
        <v>13</v>
      </c>
      <c r="M20" s="102" t="s">
        <v>198</v>
      </c>
      <c r="N20" s="52" t="s">
        <v>149</v>
      </c>
      <c r="O20" s="53"/>
      <c r="P20" s="54">
        <v>0</v>
      </c>
      <c r="Q20" s="55" t="s">
        <v>128</v>
      </c>
      <c r="R20" s="54">
        <v>3</v>
      </c>
      <c r="S20" s="56"/>
      <c r="T20" s="57" t="s">
        <v>141</v>
      </c>
      <c r="U20" s="58">
        <v>12</v>
      </c>
    </row>
    <row r="21" spans="1:21" ht="18" customHeight="1" thickBot="1">
      <c r="A21" s="25"/>
      <c r="B21" s="25"/>
      <c r="C21" s="26"/>
      <c r="J21" s="4"/>
      <c r="K21" s="4"/>
      <c r="L21" s="4"/>
      <c r="M21" s="4"/>
      <c r="N21" s="4"/>
      <c r="O21" s="27"/>
      <c r="P21" s="27"/>
      <c r="Q21" s="27"/>
      <c r="R21" s="27"/>
      <c r="S21" s="27"/>
      <c r="T21" s="25"/>
      <c r="U21" s="25"/>
    </row>
    <row r="22" spans="1:26" s="6" customFormat="1" ht="29.25" customHeight="1" thickBot="1">
      <c r="A22" s="220">
        <v>39803</v>
      </c>
      <c r="B22" s="221"/>
      <c r="C22" s="114"/>
      <c r="D22" s="222" t="s">
        <v>225</v>
      </c>
      <c r="E22" s="222"/>
      <c r="F22" s="222"/>
      <c r="G22" s="222"/>
      <c r="H22" s="222"/>
      <c r="I22" s="222"/>
      <c r="J22" s="222"/>
      <c r="K22" s="223"/>
      <c r="L22" s="122"/>
      <c r="M22" s="227" t="s">
        <v>196</v>
      </c>
      <c r="N22" s="222"/>
      <c r="O22" s="222"/>
      <c r="P22" s="222"/>
      <c r="Q22" s="222"/>
      <c r="R22" s="222"/>
      <c r="S22" s="222"/>
      <c r="T22" s="222"/>
      <c r="U22" s="223"/>
      <c r="W22" s="20"/>
      <c r="X22" s="20"/>
      <c r="Y22" s="20"/>
      <c r="Z22" s="20"/>
    </row>
    <row r="23" spans="1:26" s="6" customFormat="1" ht="19.5" customHeight="1" thickBot="1">
      <c r="A23" s="113" t="s">
        <v>188</v>
      </c>
      <c r="B23" s="112" t="s">
        <v>189</v>
      </c>
      <c r="C23" s="112" t="s">
        <v>190</v>
      </c>
      <c r="D23" s="257" t="s">
        <v>191</v>
      </c>
      <c r="E23" s="258"/>
      <c r="F23" s="258"/>
      <c r="G23" s="258"/>
      <c r="H23" s="258"/>
      <c r="I23" s="258"/>
      <c r="J23" s="259"/>
      <c r="K23" s="119" t="s">
        <v>192</v>
      </c>
      <c r="L23" s="120"/>
      <c r="M23" s="121"/>
      <c r="N23" s="258"/>
      <c r="O23" s="258"/>
      <c r="P23" s="258"/>
      <c r="Q23" s="258"/>
      <c r="R23" s="258"/>
      <c r="S23" s="258"/>
      <c r="T23" s="259"/>
      <c r="U23" s="119"/>
      <c r="W23" s="20"/>
      <c r="X23" s="20"/>
      <c r="Y23" s="20"/>
      <c r="Z23" s="20"/>
    </row>
    <row r="24" spans="1:26" s="6" customFormat="1" ht="17.25" customHeight="1" thickBot="1">
      <c r="A24" s="110"/>
      <c r="B24" s="111"/>
      <c r="C24" s="231" t="s">
        <v>193</v>
      </c>
      <c r="D24" s="231"/>
      <c r="E24" s="231"/>
      <c r="F24" s="231"/>
      <c r="G24" s="231"/>
      <c r="H24" s="231"/>
      <c r="I24" s="231"/>
      <c r="J24" s="231"/>
      <c r="K24" s="232"/>
      <c r="L24" s="115"/>
      <c r="M24" s="231"/>
      <c r="N24" s="231"/>
      <c r="O24" s="231"/>
      <c r="P24" s="231"/>
      <c r="Q24" s="231"/>
      <c r="R24" s="231"/>
      <c r="S24" s="231"/>
      <c r="T24" s="231"/>
      <c r="U24" s="232"/>
      <c r="W24" s="20"/>
      <c r="X24" s="20"/>
      <c r="Y24" s="20"/>
      <c r="Z24" s="20"/>
    </row>
    <row r="25" spans="1:21" ht="18" customHeight="1">
      <c r="A25" s="13">
        <v>1</v>
      </c>
      <c r="B25" s="34">
        <v>0.375</v>
      </c>
      <c r="C25" s="89" t="s">
        <v>104</v>
      </c>
      <c r="D25" s="59" t="s">
        <v>155</v>
      </c>
      <c r="E25" s="45"/>
      <c r="F25" s="36">
        <v>6</v>
      </c>
      <c r="G25" s="16" t="s">
        <v>128</v>
      </c>
      <c r="H25" s="36">
        <v>0</v>
      </c>
      <c r="I25" s="47"/>
      <c r="J25" s="17" t="s">
        <v>153</v>
      </c>
      <c r="K25" s="22">
        <v>2</v>
      </c>
      <c r="L25" s="28"/>
      <c r="M25" s="233" t="s">
        <v>194</v>
      </c>
      <c r="N25" s="234"/>
      <c r="O25" s="234"/>
      <c r="P25" s="234"/>
      <c r="Q25" s="234"/>
      <c r="R25" s="234"/>
      <c r="S25" s="234"/>
      <c r="T25" s="235"/>
      <c r="U25" s="22"/>
    </row>
    <row r="26" spans="1:21" ht="18" customHeight="1">
      <c r="A26" s="9">
        <v>2</v>
      </c>
      <c r="B26" s="49">
        <v>0.3958333333333333</v>
      </c>
      <c r="C26" s="74" t="s">
        <v>214</v>
      </c>
      <c r="D26" s="14" t="s">
        <v>161</v>
      </c>
      <c r="E26" s="46"/>
      <c r="F26" s="37">
        <v>0</v>
      </c>
      <c r="G26" s="10" t="s">
        <v>128</v>
      </c>
      <c r="H26" s="37">
        <v>10</v>
      </c>
      <c r="I26" s="38"/>
      <c r="J26" s="15" t="s">
        <v>163</v>
      </c>
      <c r="K26" s="21">
        <v>1</v>
      </c>
      <c r="L26" s="29"/>
      <c r="M26" s="236"/>
      <c r="N26" s="237"/>
      <c r="O26" s="237"/>
      <c r="P26" s="237"/>
      <c r="Q26" s="237"/>
      <c r="R26" s="237"/>
      <c r="S26" s="237"/>
      <c r="T26" s="238"/>
      <c r="U26" s="21"/>
    </row>
    <row r="27" spans="1:21" ht="18" customHeight="1">
      <c r="A27" s="8">
        <v>3</v>
      </c>
      <c r="B27" s="35">
        <v>0.4166666666666667</v>
      </c>
      <c r="C27" s="90" t="s">
        <v>105</v>
      </c>
      <c r="D27" s="14" t="s">
        <v>153</v>
      </c>
      <c r="E27" s="46"/>
      <c r="F27" s="37">
        <v>1</v>
      </c>
      <c r="G27" s="10" t="s">
        <v>128</v>
      </c>
      <c r="H27" s="37">
        <v>1</v>
      </c>
      <c r="I27" s="38"/>
      <c r="J27" s="15" t="s">
        <v>157</v>
      </c>
      <c r="K27" s="21">
        <v>4</v>
      </c>
      <c r="L27" s="30"/>
      <c r="M27" s="236"/>
      <c r="N27" s="237"/>
      <c r="O27" s="237"/>
      <c r="P27" s="237"/>
      <c r="Q27" s="237"/>
      <c r="R27" s="237"/>
      <c r="S27" s="237"/>
      <c r="T27" s="238"/>
      <c r="U27" s="21"/>
    </row>
    <row r="28" spans="1:21" ht="18" customHeight="1">
      <c r="A28" s="9">
        <v>4</v>
      </c>
      <c r="B28" s="49">
        <v>0.4375</v>
      </c>
      <c r="C28" s="74" t="s">
        <v>215</v>
      </c>
      <c r="D28" s="14" t="s">
        <v>163</v>
      </c>
      <c r="E28" s="46"/>
      <c r="F28" s="37">
        <v>4</v>
      </c>
      <c r="G28" s="10" t="s">
        <v>128</v>
      </c>
      <c r="H28" s="37">
        <v>0</v>
      </c>
      <c r="I28" s="38"/>
      <c r="J28" s="15" t="s">
        <v>159</v>
      </c>
      <c r="K28" s="21">
        <v>3</v>
      </c>
      <c r="L28" s="29"/>
      <c r="M28" s="239"/>
      <c r="N28" s="240"/>
      <c r="O28" s="240"/>
      <c r="P28" s="240"/>
      <c r="Q28" s="240"/>
      <c r="R28" s="240"/>
      <c r="S28" s="240"/>
      <c r="T28" s="241"/>
      <c r="U28" s="21"/>
    </row>
    <row r="29" spans="1:21" ht="18" customHeight="1">
      <c r="A29" s="8">
        <v>5</v>
      </c>
      <c r="B29" s="35">
        <v>0.458333333333333</v>
      </c>
      <c r="C29" s="91" t="s">
        <v>106</v>
      </c>
      <c r="D29" s="14" t="s">
        <v>155</v>
      </c>
      <c r="E29" s="46"/>
      <c r="F29" s="37">
        <v>6</v>
      </c>
      <c r="G29" s="10" t="s">
        <v>128</v>
      </c>
      <c r="H29" s="37">
        <v>0</v>
      </c>
      <c r="I29" s="38"/>
      <c r="J29" s="15" t="s">
        <v>157</v>
      </c>
      <c r="K29" s="21">
        <v>6</v>
      </c>
      <c r="L29" s="31"/>
      <c r="M29" s="19"/>
      <c r="N29" s="14"/>
      <c r="O29" s="46"/>
      <c r="P29" s="37"/>
      <c r="Q29" s="10"/>
      <c r="R29" s="37"/>
      <c r="S29" s="38"/>
      <c r="T29" s="15"/>
      <c r="U29" s="21"/>
    </row>
    <row r="30" spans="1:21" ht="18" customHeight="1">
      <c r="A30" s="9">
        <v>6</v>
      </c>
      <c r="B30" s="49">
        <v>0.479166666666667</v>
      </c>
      <c r="C30" s="92" t="s">
        <v>216</v>
      </c>
      <c r="D30" s="14" t="s">
        <v>161</v>
      </c>
      <c r="E30" s="46"/>
      <c r="F30" s="37">
        <v>1</v>
      </c>
      <c r="G30" s="10" t="s">
        <v>128</v>
      </c>
      <c r="H30" s="37">
        <v>0</v>
      </c>
      <c r="I30" s="38"/>
      <c r="J30" s="15" t="s">
        <v>159</v>
      </c>
      <c r="K30" s="21">
        <v>5</v>
      </c>
      <c r="L30" s="32"/>
      <c r="M30" s="19"/>
      <c r="N30" s="14"/>
      <c r="O30" s="46"/>
      <c r="P30" s="37"/>
      <c r="Q30" s="10"/>
      <c r="R30" s="37"/>
      <c r="S30" s="38"/>
      <c r="T30" s="15"/>
      <c r="U30" s="21"/>
    </row>
    <row r="31" spans="1:21" ht="18" customHeight="1">
      <c r="A31" s="8">
        <v>7</v>
      </c>
      <c r="B31" s="35">
        <v>0.5</v>
      </c>
      <c r="C31" s="93" t="s">
        <v>211</v>
      </c>
      <c r="D31" s="14" t="s">
        <v>156</v>
      </c>
      <c r="E31" s="46"/>
      <c r="F31" s="37">
        <v>4</v>
      </c>
      <c r="G31" s="10" t="s">
        <v>128</v>
      </c>
      <c r="H31" s="37">
        <v>0</v>
      </c>
      <c r="I31" s="38"/>
      <c r="J31" s="15" t="s">
        <v>154</v>
      </c>
      <c r="K31" s="21">
        <v>8</v>
      </c>
      <c r="L31" s="33"/>
      <c r="M31" s="19"/>
      <c r="N31" s="14"/>
      <c r="O31" s="46"/>
      <c r="P31" s="37"/>
      <c r="Q31" s="10"/>
      <c r="R31" s="37"/>
      <c r="S31" s="38"/>
      <c r="T31" s="15"/>
      <c r="U31" s="21"/>
    </row>
    <row r="32" spans="1:21" ht="18" customHeight="1">
      <c r="A32" s="9">
        <v>8</v>
      </c>
      <c r="B32" s="76">
        <v>0.520833333333333</v>
      </c>
      <c r="C32" s="74" t="s">
        <v>107</v>
      </c>
      <c r="D32" s="14" t="s">
        <v>162</v>
      </c>
      <c r="E32" s="46"/>
      <c r="F32" s="37">
        <v>1</v>
      </c>
      <c r="G32" s="10" t="s">
        <v>128</v>
      </c>
      <c r="H32" s="37">
        <v>0</v>
      </c>
      <c r="I32" s="38"/>
      <c r="J32" s="15" t="s">
        <v>164</v>
      </c>
      <c r="K32" s="21">
        <v>7</v>
      </c>
      <c r="L32" s="29"/>
      <c r="M32" s="242" t="s">
        <v>195</v>
      </c>
      <c r="N32" s="243"/>
      <c r="O32" s="243"/>
      <c r="P32" s="243"/>
      <c r="Q32" s="243"/>
      <c r="R32" s="243"/>
      <c r="S32" s="243"/>
      <c r="T32" s="244"/>
      <c r="U32" s="21"/>
    </row>
    <row r="33" spans="1:21" ht="18" customHeight="1">
      <c r="A33" s="61">
        <v>9</v>
      </c>
      <c r="B33" s="62">
        <v>0.541666666666667</v>
      </c>
      <c r="C33" s="93" t="s">
        <v>212</v>
      </c>
      <c r="D33" s="14" t="s">
        <v>154</v>
      </c>
      <c r="E33" s="46"/>
      <c r="F33" s="37">
        <v>1</v>
      </c>
      <c r="G33" s="10" t="s">
        <v>128</v>
      </c>
      <c r="H33" s="37">
        <v>2</v>
      </c>
      <c r="I33" s="38"/>
      <c r="J33" s="15" t="s">
        <v>158</v>
      </c>
      <c r="K33" s="21">
        <v>10</v>
      </c>
      <c r="L33" s="33"/>
      <c r="M33" s="236"/>
      <c r="N33" s="237"/>
      <c r="O33" s="237"/>
      <c r="P33" s="237"/>
      <c r="Q33" s="237"/>
      <c r="R33" s="237"/>
      <c r="S33" s="237"/>
      <c r="T33" s="238"/>
      <c r="U33" s="21"/>
    </row>
    <row r="34" spans="1:21" ht="18" customHeight="1">
      <c r="A34" s="9">
        <v>10</v>
      </c>
      <c r="B34" s="49">
        <v>0.5625</v>
      </c>
      <c r="C34" s="74" t="s">
        <v>108</v>
      </c>
      <c r="D34" s="14" t="s">
        <v>164</v>
      </c>
      <c r="E34" s="46"/>
      <c r="F34" s="37">
        <v>0</v>
      </c>
      <c r="G34" s="10" t="s">
        <v>128</v>
      </c>
      <c r="H34" s="37">
        <v>2</v>
      </c>
      <c r="I34" s="38"/>
      <c r="J34" s="15" t="s">
        <v>160</v>
      </c>
      <c r="K34" s="21">
        <v>9</v>
      </c>
      <c r="L34" s="29"/>
      <c r="M34" s="236"/>
      <c r="N34" s="237"/>
      <c r="O34" s="237"/>
      <c r="P34" s="237"/>
      <c r="Q34" s="237"/>
      <c r="R34" s="237"/>
      <c r="S34" s="237"/>
      <c r="T34" s="238"/>
      <c r="U34" s="21"/>
    </row>
    <row r="35" spans="1:21" ht="18" customHeight="1">
      <c r="A35" s="8">
        <v>11</v>
      </c>
      <c r="B35" s="35">
        <v>0.583333333333333</v>
      </c>
      <c r="C35" s="93" t="s">
        <v>213</v>
      </c>
      <c r="D35" s="14" t="s">
        <v>156</v>
      </c>
      <c r="E35" s="46"/>
      <c r="F35" s="37">
        <v>2</v>
      </c>
      <c r="G35" s="10" t="s">
        <v>128</v>
      </c>
      <c r="H35" s="37">
        <v>0</v>
      </c>
      <c r="I35" s="38"/>
      <c r="J35" s="15" t="s">
        <v>158</v>
      </c>
      <c r="K35" s="21">
        <v>13</v>
      </c>
      <c r="L35" s="33"/>
      <c r="M35" s="236"/>
      <c r="N35" s="237"/>
      <c r="O35" s="237"/>
      <c r="P35" s="237"/>
      <c r="Q35" s="237"/>
      <c r="R35" s="237"/>
      <c r="S35" s="237"/>
      <c r="T35" s="238"/>
      <c r="U35" s="21"/>
    </row>
    <row r="36" spans="1:21" ht="18" customHeight="1">
      <c r="A36" s="9">
        <v>12</v>
      </c>
      <c r="B36" s="49">
        <v>0.604166666666667</v>
      </c>
      <c r="C36" s="74" t="s">
        <v>109</v>
      </c>
      <c r="D36" s="14" t="s">
        <v>162</v>
      </c>
      <c r="E36" s="46"/>
      <c r="F36" s="37">
        <v>0</v>
      </c>
      <c r="G36" s="10" t="s">
        <v>128</v>
      </c>
      <c r="H36" s="37">
        <v>2</v>
      </c>
      <c r="I36" s="38"/>
      <c r="J36" s="15" t="s">
        <v>160</v>
      </c>
      <c r="K36" s="21">
        <v>11</v>
      </c>
      <c r="L36" s="74"/>
      <c r="M36" s="239"/>
      <c r="N36" s="240"/>
      <c r="O36" s="240"/>
      <c r="P36" s="240"/>
      <c r="Q36" s="240"/>
      <c r="R36" s="240"/>
      <c r="S36" s="240"/>
      <c r="T36" s="241"/>
      <c r="U36" s="69"/>
    </row>
    <row r="37" spans="1:21" ht="18" customHeight="1" thickBot="1">
      <c r="A37" s="100">
        <v>13</v>
      </c>
      <c r="B37" s="101">
        <v>0.625</v>
      </c>
      <c r="C37" s="102" t="s">
        <v>199</v>
      </c>
      <c r="D37" s="52" t="s">
        <v>163</v>
      </c>
      <c r="E37" s="53"/>
      <c r="F37" s="54">
        <v>0</v>
      </c>
      <c r="G37" s="55" t="s">
        <v>128</v>
      </c>
      <c r="H37" s="54">
        <v>2</v>
      </c>
      <c r="I37" s="56"/>
      <c r="J37" s="57" t="s">
        <v>155</v>
      </c>
      <c r="K37" s="58">
        <v>12</v>
      </c>
      <c r="L37" s="100"/>
      <c r="M37" s="51"/>
      <c r="N37" s="52"/>
      <c r="O37" s="53"/>
      <c r="P37" s="54"/>
      <c r="Q37" s="55"/>
      <c r="R37" s="54"/>
      <c r="S37" s="56"/>
      <c r="T37" s="57"/>
      <c r="U37" s="58"/>
    </row>
    <row r="38" ht="18" customHeight="1" thickBot="1"/>
    <row r="39" spans="1:23" ht="18" customHeight="1" thickBot="1">
      <c r="A39" s="220">
        <v>39803</v>
      </c>
      <c r="B39" s="221"/>
      <c r="C39" s="227" t="s">
        <v>90</v>
      </c>
      <c r="D39" s="222"/>
      <c r="E39" s="222"/>
      <c r="F39" s="222"/>
      <c r="G39" s="222"/>
      <c r="H39" s="222"/>
      <c r="I39" s="222"/>
      <c r="J39" s="222"/>
      <c r="K39" s="223"/>
      <c r="L39" s="5"/>
      <c r="M39"/>
      <c r="N39"/>
      <c r="O39"/>
      <c r="P39"/>
      <c r="Q39"/>
      <c r="R39"/>
      <c r="S39"/>
      <c r="T39"/>
      <c r="W39"/>
    </row>
    <row r="40" spans="1:23" ht="18" customHeight="1" thickBot="1">
      <c r="A40" s="113" t="s">
        <v>188</v>
      </c>
      <c r="B40" s="112" t="s">
        <v>189</v>
      </c>
      <c r="C40" s="112" t="s">
        <v>190</v>
      </c>
      <c r="D40" s="257" t="s">
        <v>191</v>
      </c>
      <c r="E40" s="258"/>
      <c r="F40" s="258"/>
      <c r="G40" s="258"/>
      <c r="H40" s="258"/>
      <c r="I40" s="258"/>
      <c r="J40" s="259"/>
      <c r="K40" s="119" t="s">
        <v>192</v>
      </c>
      <c r="L40" s="5"/>
      <c r="M40"/>
      <c r="N40"/>
      <c r="O40"/>
      <c r="P40"/>
      <c r="Q40"/>
      <c r="R40"/>
      <c r="S40"/>
      <c r="T40"/>
      <c r="W40"/>
    </row>
    <row r="41" spans="1:23" ht="18" customHeight="1" thickBot="1">
      <c r="A41" s="123"/>
      <c r="B41" s="124"/>
      <c r="C41" s="231" t="s">
        <v>197</v>
      </c>
      <c r="D41" s="231"/>
      <c r="E41" s="231"/>
      <c r="F41" s="231"/>
      <c r="G41" s="231"/>
      <c r="H41" s="231"/>
      <c r="I41" s="231"/>
      <c r="J41" s="231"/>
      <c r="K41" s="232"/>
      <c r="L41" s="5"/>
      <c r="M41"/>
      <c r="N41"/>
      <c r="O41"/>
      <c r="P41"/>
      <c r="Q41"/>
      <c r="R41"/>
      <c r="S41"/>
      <c r="T41"/>
      <c r="W41"/>
    </row>
    <row r="42" spans="1:23" ht="18" customHeight="1">
      <c r="A42" s="61">
        <v>1</v>
      </c>
      <c r="B42" s="49">
        <v>0.458333333333333</v>
      </c>
      <c r="C42" s="94" t="s">
        <v>110</v>
      </c>
      <c r="D42" s="59" t="s">
        <v>171</v>
      </c>
      <c r="E42" s="45"/>
      <c r="F42" s="36">
        <v>0</v>
      </c>
      <c r="G42" s="16" t="s">
        <v>128</v>
      </c>
      <c r="H42" s="36">
        <v>0</v>
      </c>
      <c r="I42" s="47"/>
      <c r="J42" s="17" t="s">
        <v>168</v>
      </c>
      <c r="K42" s="22">
        <v>2</v>
      </c>
      <c r="L42" s="5"/>
      <c r="M42"/>
      <c r="N42"/>
      <c r="O42"/>
      <c r="P42"/>
      <c r="Q42"/>
      <c r="R42"/>
      <c r="S42"/>
      <c r="T42"/>
      <c r="W42"/>
    </row>
    <row r="43" spans="1:23" ht="18" customHeight="1">
      <c r="A43" s="9">
        <v>2</v>
      </c>
      <c r="B43" s="35">
        <v>0.479166666666667</v>
      </c>
      <c r="C43" s="125" t="s">
        <v>222</v>
      </c>
      <c r="D43" s="126" t="s">
        <v>147</v>
      </c>
      <c r="E43" s="127"/>
      <c r="F43" s="128">
        <v>0</v>
      </c>
      <c r="G43" s="129" t="s">
        <v>128</v>
      </c>
      <c r="H43" s="128">
        <v>2</v>
      </c>
      <c r="I43" s="130"/>
      <c r="J43" s="131" t="s">
        <v>148</v>
      </c>
      <c r="K43" s="21">
        <v>1</v>
      </c>
      <c r="L43" s="5"/>
      <c r="M43"/>
      <c r="N43"/>
      <c r="O43"/>
      <c r="P43"/>
      <c r="Q43"/>
      <c r="R43"/>
      <c r="S43"/>
      <c r="T43"/>
      <c r="W43"/>
    </row>
    <row r="44" spans="1:23" ht="18" customHeight="1">
      <c r="A44" s="8">
        <v>3</v>
      </c>
      <c r="B44" s="49">
        <v>0.5</v>
      </c>
      <c r="C44" s="96" t="s">
        <v>113</v>
      </c>
      <c r="D44" s="14" t="s">
        <v>173</v>
      </c>
      <c r="E44" s="46"/>
      <c r="F44" s="37">
        <v>0</v>
      </c>
      <c r="G44" s="10" t="s">
        <v>128</v>
      </c>
      <c r="H44" s="37">
        <v>5</v>
      </c>
      <c r="I44" s="38"/>
      <c r="J44" s="15" t="s">
        <v>170</v>
      </c>
      <c r="K44" s="21">
        <v>4</v>
      </c>
      <c r="L44" s="5"/>
      <c r="M44"/>
      <c r="N44"/>
      <c r="O44"/>
      <c r="P44"/>
      <c r="Q44"/>
      <c r="R44"/>
      <c r="S44"/>
      <c r="T44"/>
      <c r="W44"/>
    </row>
    <row r="45" spans="1:23" ht="18" customHeight="1">
      <c r="A45" s="9">
        <v>4</v>
      </c>
      <c r="B45" s="35">
        <v>0.520833333333333</v>
      </c>
      <c r="C45" s="95" t="s">
        <v>111</v>
      </c>
      <c r="D45" s="14" t="s">
        <v>168</v>
      </c>
      <c r="E45" s="46"/>
      <c r="F45" s="37">
        <v>6</v>
      </c>
      <c r="G45" s="10" t="s">
        <v>128</v>
      </c>
      <c r="H45" s="37">
        <v>0</v>
      </c>
      <c r="I45" s="38"/>
      <c r="J45" s="15" t="s">
        <v>165</v>
      </c>
      <c r="K45" s="21">
        <v>3</v>
      </c>
      <c r="L45" s="5"/>
      <c r="M45"/>
      <c r="N45"/>
      <c r="O45"/>
      <c r="P45"/>
      <c r="Q45"/>
      <c r="R45"/>
      <c r="S45"/>
      <c r="T45"/>
      <c r="W45"/>
    </row>
    <row r="46" spans="1:23" ht="18" customHeight="1">
      <c r="A46" s="8">
        <v>5</v>
      </c>
      <c r="B46" s="49">
        <v>0.541666666666667</v>
      </c>
      <c r="C46" s="132" t="s">
        <v>223</v>
      </c>
      <c r="D46" s="126" t="s">
        <v>148</v>
      </c>
      <c r="E46" s="127"/>
      <c r="F46" s="128">
        <v>3</v>
      </c>
      <c r="G46" s="129" t="s">
        <v>128</v>
      </c>
      <c r="H46" s="128">
        <v>3</v>
      </c>
      <c r="I46" s="130"/>
      <c r="J46" s="131" t="s">
        <v>151</v>
      </c>
      <c r="K46" s="21">
        <v>6</v>
      </c>
      <c r="L46" s="5"/>
      <c r="M46"/>
      <c r="N46"/>
      <c r="O46"/>
      <c r="P46"/>
      <c r="Q46"/>
      <c r="R46"/>
      <c r="S46"/>
      <c r="T46"/>
      <c r="W46"/>
    </row>
    <row r="47" spans="1:23" ht="18" customHeight="1">
      <c r="A47" s="9">
        <v>6</v>
      </c>
      <c r="B47" s="35">
        <v>0.5625</v>
      </c>
      <c r="C47" s="95" t="s">
        <v>114</v>
      </c>
      <c r="D47" s="14" t="s">
        <v>170</v>
      </c>
      <c r="E47" s="46"/>
      <c r="F47" s="37">
        <v>3</v>
      </c>
      <c r="G47" s="10" t="s">
        <v>128</v>
      </c>
      <c r="H47" s="37">
        <v>0</v>
      </c>
      <c r="I47" s="38"/>
      <c r="J47" s="15" t="s">
        <v>167</v>
      </c>
      <c r="K47" s="21">
        <v>5</v>
      </c>
      <c r="L47" s="5"/>
      <c r="M47"/>
      <c r="N47"/>
      <c r="O47"/>
      <c r="P47"/>
      <c r="Q47"/>
      <c r="R47"/>
      <c r="S47"/>
      <c r="T47"/>
      <c r="W47"/>
    </row>
    <row r="48" spans="1:23" ht="18" customHeight="1">
      <c r="A48" s="8">
        <v>7</v>
      </c>
      <c r="B48" s="76">
        <v>0.583333333333333</v>
      </c>
      <c r="C48" s="95" t="s">
        <v>112</v>
      </c>
      <c r="D48" s="14" t="s">
        <v>171</v>
      </c>
      <c r="E48" s="46"/>
      <c r="F48" s="37">
        <v>7</v>
      </c>
      <c r="G48" s="10" t="s">
        <v>128</v>
      </c>
      <c r="H48" s="37">
        <v>1</v>
      </c>
      <c r="I48" s="38"/>
      <c r="J48" s="15" t="s">
        <v>165</v>
      </c>
      <c r="K48" s="21">
        <v>8</v>
      </c>
      <c r="L48" s="5"/>
      <c r="M48"/>
      <c r="N48"/>
      <c r="O48"/>
      <c r="P48"/>
      <c r="Q48"/>
      <c r="R48"/>
      <c r="S48"/>
      <c r="T48"/>
      <c r="W48"/>
    </row>
    <row r="49" spans="1:23" ht="18" customHeight="1">
      <c r="A49" s="9">
        <v>8</v>
      </c>
      <c r="B49" s="62">
        <v>0.604166666666667</v>
      </c>
      <c r="C49" s="125" t="s">
        <v>224</v>
      </c>
      <c r="D49" s="126" t="s">
        <v>147</v>
      </c>
      <c r="E49" s="127"/>
      <c r="F49" s="128">
        <v>0</v>
      </c>
      <c r="G49" s="129" t="s">
        <v>128</v>
      </c>
      <c r="H49" s="128">
        <v>3</v>
      </c>
      <c r="I49" s="130"/>
      <c r="J49" s="131" t="s">
        <v>151</v>
      </c>
      <c r="K49" s="71">
        <v>9</v>
      </c>
      <c r="L49" s="5"/>
      <c r="M49"/>
      <c r="N49"/>
      <c r="O49"/>
      <c r="P49"/>
      <c r="Q49"/>
      <c r="R49"/>
      <c r="S49"/>
      <c r="T49"/>
      <c r="W49"/>
    </row>
    <row r="50" spans="1:23" ht="18" customHeight="1">
      <c r="A50" s="61">
        <v>9</v>
      </c>
      <c r="B50" s="49">
        <v>0.625</v>
      </c>
      <c r="C50" s="96" t="s">
        <v>115</v>
      </c>
      <c r="D50" s="63" t="s">
        <v>173</v>
      </c>
      <c r="E50" s="64"/>
      <c r="F50" s="65">
        <v>3</v>
      </c>
      <c r="G50" s="66" t="s">
        <v>128</v>
      </c>
      <c r="H50" s="65">
        <v>0</v>
      </c>
      <c r="I50" s="67"/>
      <c r="J50" s="68" t="s">
        <v>167</v>
      </c>
      <c r="K50" s="75">
        <v>7</v>
      </c>
      <c r="L50" s="5"/>
      <c r="M50"/>
      <c r="N50"/>
      <c r="O50"/>
      <c r="P50"/>
      <c r="Q50"/>
      <c r="R50"/>
      <c r="S50"/>
      <c r="T50"/>
      <c r="W50"/>
    </row>
    <row r="51" spans="1:23" ht="34.5" customHeight="1" thickBot="1">
      <c r="A51" s="50">
        <v>10</v>
      </c>
      <c r="B51" s="101"/>
      <c r="C51" s="98"/>
      <c r="D51" s="52"/>
      <c r="E51" s="53"/>
      <c r="F51" s="54"/>
      <c r="G51" s="55"/>
      <c r="H51" s="54"/>
      <c r="I51" s="56"/>
      <c r="J51" s="57"/>
      <c r="K51" s="103"/>
      <c r="L51" s="5"/>
      <c r="M51"/>
      <c r="N51"/>
      <c r="O51"/>
      <c r="P51"/>
      <c r="Q51"/>
      <c r="R51"/>
      <c r="S51"/>
      <c r="T51"/>
      <c r="W51"/>
    </row>
    <row r="52" ht="18" customHeight="1" thickBot="1"/>
    <row r="53" spans="1:21" ht="18" customHeight="1" thickBot="1">
      <c r="A53" s="220">
        <v>39805</v>
      </c>
      <c r="B53" s="221"/>
      <c r="C53" s="227" t="s">
        <v>16</v>
      </c>
      <c r="D53" s="222"/>
      <c r="E53" s="222"/>
      <c r="F53" s="222"/>
      <c r="G53" s="222"/>
      <c r="H53" s="222"/>
      <c r="I53" s="222"/>
      <c r="J53" s="222"/>
      <c r="K53" s="223"/>
      <c r="L53" s="23"/>
      <c r="M53" s="227" t="s">
        <v>17</v>
      </c>
      <c r="N53" s="222"/>
      <c r="O53" s="222"/>
      <c r="P53" s="222"/>
      <c r="Q53" s="222"/>
      <c r="R53" s="222"/>
      <c r="S53" s="222"/>
      <c r="T53" s="222"/>
      <c r="U53" s="223"/>
    </row>
    <row r="54" spans="1:21" ht="18" customHeight="1" thickBot="1">
      <c r="A54" s="113" t="s">
        <v>188</v>
      </c>
      <c r="B54" s="112" t="s">
        <v>189</v>
      </c>
      <c r="C54" s="112" t="s">
        <v>190</v>
      </c>
      <c r="D54" s="257" t="s">
        <v>191</v>
      </c>
      <c r="E54" s="258"/>
      <c r="F54" s="258"/>
      <c r="G54" s="258"/>
      <c r="H54" s="258"/>
      <c r="I54" s="258"/>
      <c r="J54" s="259"/>
      <c r="K54" s="119" t="s">
        <v>192</v>
      </c>
      <c r="L54" s="116" t="s">
        <v>188</v>
      </c>
      <c r="M54" s="121" t="s">
        <v>190</v>
      </c>
      <c r="N54" s="258" t="s">
        <v>191</v>
      </c>
      <c r="O54" s="258"/>
      <c r="P54" s="258"/>
      <c r="Q54" s="258"/>
      <c r="R54" s="258"/>
      <c r="S54" s="258"/>
      <c r="T54" s="259"/>
      <c r="U54" s="119" t="s">
        <v>192</v>
      </c>
    </row>
    <row r="55" spans="1:21" ht="18" customHeight="1" thickBot="1">
      <c r="A55" s="110"/>
      <c r="B55" s="111"/>
      <c r="C55" s="231" t="s">
        <v>193</v>
      </c>
      <c r="D55" s="231"/>
      <c r="E55" s="231"/>
      <c r="F55" s="231"/>
      <c r="G55" s="231"/>
      <c r="H55" s="231"/>
      <c r="I55" s="231"/>
      <c r="J55" s="231"/>
      <c r="K55" s="232"/>
      <c r="L55" s="115"/>
      <c r="M55" s="231" t="s">
        <v>193</v>
      </c>
      <c r="N55" s="231"/>
      <c r="O55" s="231"/>
      <c r="P55" s="231"/>
      <c r="Q55" s="231"/>
      <c r="R55" s="231"/>
      <c r="S55" s="231"/>
      <c r="T55" s="231"/>
      <c r="U55" s="232"/>
    </row>
    <row r="56" spans="1:21" ht="18" customHeight="1">
      <c r="A56" s="13">
        <v>1</v>
      </c>
      <c r="B56" s="34">
        <v>0.375</v>
      </c>
      <c r="C56" s="94" t="s">
        <v>118</v>
      </c>
      <c r="D56" s="59" t="s">
        <v>170</v>
      </c>
      <c r="E56" s="45"/>
      <c r="F56" s="36">
        <v>3</v>
      </c>
      <c r="G56" s="16" t="s">
        <v>128</v>
      </c>
      <c r="H56" s="36">
        <v>0</v>
      </c>
      <c r="I56" s="47"/>
      <c r="J56" s="17" t="s">
        <v>169</v>
      </c>
      <c r="K56" s="22">
        <v>2</v>
      </c>
      <c r="L56" s="28"/>
      <c r="M56" s="94" t="s">
        <v>117</v>
      </c>
      <c r="N56" s="59" t="s">
        <v>156</v>
      </c>
      <c r="O56" s="45"/>
      <c r="P56" s="36">
        <v>8</v>
      </c>
      <c r="Q56" s="16" t="s">
        <v>128</v>
      </c>
      <c r="R56" s="36">
        <v>3</v>
      </c>
      <c r="S56" s="47"/>
      <c r="T56" s="17" t="s">
        <v>171</v>
      </c>
      <c r="U56" s="22">
        <v>2</v>
      </c>
    </row>
    <row r="57" spans="1:21" ht="18" customHeight="1">
      <c r="A57" s="9">
        <v>2</v>
      </c>
      <c r="B57" s="49">
        <v>0.3958333333333333</v>
      </c>
      <c r="C57" s="95" t="s">
        <v>119</v>
      </c>
      <c r="D57" s="14" t="s">
        <v>131</v>
      </c>
      <c r="E57" s="46"/>
      <c r="F57" s="37">
        <v>0</v>
      </c>
      <c r="G57" s="10" t="s">
        <v>128</v>
      </c>
      <c r="H57" s="37">
        <v>5</v>
      </c>
      <c r="I57" s="38"/>
      <c r="J57" s="15" t="s">
        <v>160</v>
      </c>
      <c r="K57" s="21">
        <v>1</v>
      </c>
      <c r="L57" s="29"/>
      <c r="M57" s="95" t="s">
        <v>120</v>
      </c>
      <c r="N57" s="14" t="s">
        <v>134</v>
      </c>
      <c r="O57" s="46"/>
      <c r="P57" s="37">
        <v>9</v>
      </c>
      <c r="Q57" s="10" t="s">
        <v>128</v>
      </c>
      <c r="R57" s="37">
        <v>0</v>
      </c>
      <c r="S57" s="38"/>
      <c r="T57" s="15" t="s">
        <v>137</v>
      </c>
      <c r="U57" s="21">
        <v>1</v>
      </c>
    </row>
    <row r="58" spans="1:21" ht="18" customHeight="1">
      <c r="A58" s="8">
        <v>3</v>
      </c>
      <c r="B58" s="35">
        <v>0.4166666666666667</v>
      </c>
      <c r="C58" s="96" t="s">
        <v>121</v>
      </c>
      <c r="D58" s="14" t="s">
        <v>151</v>
      </c>
      <c r="E58" s="46"/>
      <c r="F58" s="37">
        <v>0</v>
      </c>
      <c r="G58" s="10" t="s">
        <v>128</v>
      </c>
      <c r="H58" s="37">
        <v>1</v>
      </c>
      <c r="I58" s="38"/>
      <c r="J58" s="15" t="s">
        <v>139</v>
      </c>
      <c r="K58" s="21">
        <v>4</v>
      </c>
      <c r="L58" s="30"/>
      <c r="M58" s="95" t="s">
        <v>122</v>
      </c>
      <c r="N58" s="14" t="s">
        <v>155</v>
      </c>
      <c r="O58" s="46"/>
      <c r="P58" s="37">
        <v>0</v>
      </c>
      <c r="Q58" s="10" t="s">
        <v>128</v>
      </c>
      <c r="R58" s="37">
        <v>2</v>
      </c>
      <c r="S58" s="38"/>
      <c r="T58" s="15" t="s">
        <v>156</v>
      </c>
      <c r="U58" s="21">
        <v>4</v>
      </c>
    </row>
    <row r="59" spans="1:21" ht="18" customHeight="1">
      <c r="A59" s="9">
        <v>4</v>
      </c>
      <c r="B59" s="49">
        <v>0.4375</v>
      </c>
      <c r="C59" s="95" t="s">
        <v>123</v>
      </c>
      <c r="D59" s="14" t="s">
        <v>170</v>
      </c>
      <c r="E59" s="46"/>
      <c r="F59" s="37">
        <v>3</v>
      </c>
      <c r="G59" s="10" t="s">
        <v>128</v>
      </c>
      <c r="H59" s="37">
        <v>0</v>
      </c>
      <c r="I59" s="38"/>
      <c r="J59" s="15" t="s">
        <v>141</v>
      </c>
      <c r="K59" s="21">
        <v>3</v>
      </c>
      <c r="L59" s="29"/>
      <c r="M59" s="95" t="s">
        <v>124</v>
      </c>
      <c r="N59" s="14" t="s">
        <v>160</v>
      </c>
      <c r="O59" s="46"/>
      <c r="P59" s="37">
        <v>0</v>
      </c>
      <c r="Q59" s="10" t="s">
        <v>128</v>
      </c>
      <c r="R59" s="37">
        <v>2</v>
      </c>
      <c r="S59" s="38"/>
      <c r="T59" s="15" t="s">
        <v>134</v>
      </c>
      <c r="U59" s="21">
        <v>3</v>
      </c>
    </row>
    <row r="60" spans="1:21" ht="18" customHeight="1">
      <c r="A60" s="8">
        <v>5</v>
      </c>
      <c r="B60" s="35">
        <v>0.458333333333333</v>
      </c>
      <c r="C60" s="96"/>
      <c r="D60" s="14"/>
      <c r="E60" s="46"/>
      <c r="F60" s="37"/>
      <c r="G60" s="10"/>
      <c r="H60" s="37"/>
      <c r="I60" s="38"/>
      <c r="J60" s="15"/>
      <c r="K60" s="21"/>
      <c r="L60" s="31"/>
      <c r="M60" s="95"/>
      <c r="N60" s="14"/>
      <c r="O60" s="46"/>
      <c r="P60" s="37"/>
      <c r="Q60" s="10"/>
      <c r="R60" s="37"/>
      <c r="S60" s="38"/>
      <c r="T60" s="15"/>
      <c r="U60" s="21"/>
    </row>
    <row r="61" spans="1:21" ht="18" customHeight="1">
      <c r="A61" s="9">
        <v>6</v>
      </c>
      <c r="B61" s="49">
        <v>0.479166666666667</v>
      </c>
      <c r="C61" s="95" t="s">
        <v>125</v>
      </c>
      <c r="D61" s="14" t="s">
        <v>139</v>
      </c>
      <c r="E61" s="46"/>
      <c r="F61" s="37">
        <v>0</v>
      </c>
      <c r="G61" s="10" t="s">
        <v>128</v>
      </c>
      <c r="H61" s="37">
        <v>2</v>
      </c>
      <c r="I61" s="38"/>
      <c r="J61" s="15" t="s">
        <v>156</v>
      </c>
      <c r="K61" s="21" t="s">
        <v>201</v>
      </c>
      <c r="L61" s="29"/>
      <c r="M61" s="95" t="s">
        <v>126</v>
      </c>
      <c r="N61" s="14" t="s">
        <v>170</v>
      </c>
      <c r="O61" s="46"/>
      <c r="P61" s="37">
        <v>0</v>
      </c>
      <c r="Q61" s="10" t="s">
        <v>128</v>
      </c>
      <c r="R61" s="37">
        <v>4</v>
      </c>
      <c r="S61" s="38"/>
      <c r="T61" s="15" t="s">
        <v>134</v>
      </c>
      <c r="U61" s="21" t="s">
        <v>201</v>
      </c>
    </row>
    <row r="62" spans="1:21" ht="18" customHeight="1">
      <c r="A62" s="8">
        <v>7</v>
      </c>
      <c r="B62" s="35">
        <v>0.5</v>
      </c>
      <c r="C62" s="95"/>
      <c r="D62" s="14"/>
      <c r="E62" s="46"/>
      <c r="F62" s="37"/>
      <c r="G62" s="10"/>
      <c r="H62" s="37"/>
      <c r="I62" s="38"/>
      <c r="J62" s="15"/>
      <c r="K62" s="21"/>
      <c r="L62" s="31"/>
      <c r="M62" s="96"/>
      <c r="N62" s="63"/>
      <c r="O62" s="64"/>
      <c r="P62" s="65"/>
      <c r="Q62" s="10"/>
      <c r="R62" s="65"/>
      <c r="S62" s="67"/>
      <c r="T62" s="68"/>
      <c r="U62" s="69"/>
    </row>
    <row r="63" spans="1:21" ht="18" customHeight="1">
      <c r="A63" s="9">
        <v>8</v>
      </c>
      <c r="B63" s="76">
        <v>0.520833333333333</v>
      </c>
      <c r="C63" s="95" t="s">
        <v>127</v>
      </c>
      <c r="D63" s="176" t="s">
        <v>156</v>
      </c>
      <c r="E63" s="152" t="s">
        <v>232</v>
      </c>
      <c r="F63" s="152">
        <v>1</v>
      </c>
      <c r="G63" s="10" t="s">
        <v>128</v>
      </c>
      <c r="H63" s="152">
        <v>1</v>
      </c>
      <c r="I63" s="152" t="s">
        <v>233</v>
      </c>
      <c r="J63" s="178" t="s">
        <v>134</v>
      </c>
      <c r="K63" s="21" t="s">
        <v>201</v>
      </c>
      <c r="L63" s="29"/>
      <c r="M63" s="95" t="s">
        <v>200</v>
      </c>
      <c r="N63" s="176" t="s">
        <v>139</v>
      </c>
      <c r="O63" s="177"/>
      <c r="P63" s="152">
        <v>1</v>
      </c>
      <c r="Q63" s="10" t="s">
        <v>128</v>
      </c>
      <c r="R63" s="152">
        <v>2</v>
      </c>
      <c r="S63" s="177"/>
      <c r="T63" s="178" t="s">
        <v>170</v>
      </c>
      <c r="U63" s="21" t="s">
        <v>201</v>
      </c>
    </row>
    <row r="64" spans="1:21" ht="18" customHeight="1">
      <c r="A64" s="61">
        <v>9</v>
      </c>
      <c r="B64" s="62">
        <v>0.541666666666667</v>
      </c>
      <c r="C64" s="263" t="s">
        <v>234</v>
      </c>
      <c r="D64" s="243"/>
      <c r="E64" s="243"/>
      <c r="F64" s="243"/>
      <c r="G64" s="243"/>
      <c r="H64" s="243"/>
      <c r="I64" s="243"/>
      <c r="J64" s="244"/>
      <c r="K64" s="75"/>
      <c r="L64" s="33"/>
      <c r="M64" s="242"/>
      <c r="N64" s="243"/>
      <c r="O64" s="243"/>
      <c r="P64" s="243"/>
      <c r="Q64" s="243"/>
      <c r="R64" s="243"/>
      <c r="S64" s="243"/>
      <c r="T64" s="244"/>
      <c r="U64" s="71"/>
    </row>
    <row r="65" spans="1:21" ht="18" customHeight="1">
      <c r="A65" s="9">
        <v>10</v>
      </c>
      <c r="B65" s="49">
        <v>0.5625</v>
      </c>
      <c r="C65" s="236"/>
      <c r="D65" s="237"/>
      <c r="E65" s="237"/>
      <c r="F65" s="237"/>
      <c r="G65" s="237"/>
      <c r="H65" s="237"/>
      <c r="I65" s="237"/>
      <c r="J65" s="238"/>
      <c r="K65" s="71"/>
      <c r="L65" s="29"/>
      <c r="M65" s="236"/>
      <c r="N65" s="237"/>
      <c r="O65" s="237"/>
      <c r="P65" s="237"/>
      <c r="Q65" s="237"/>
      <c r="R65" s="237"/>
      <c r="S65" s="237"/>
      <c r="T65" s="238"/>
      <c r="U65" s="71"/>
    </row>
    <row r="66" spans="1:21" ht="18" customHeight="1">
      <c r="A66" s="8">
        <v>11</v>
      </c>
      <c r="B66" s="35">
        <v>0.583333333333333</v>
      </c>
      <c r="C66" s="236"/>
      <c r="D66" s="237"/>
      <c r="E66" s="237"/>
      <c r="F66" s="237"/>
      <c r="G66" s="237"/>
      <c r="H66" s="237"/>
      <c r="I66" s="237"/>
      <c r="J66" s="238"/>
      <c r="K66" s="21"/>
      <c r="L66" s="33"/>
      <c r="M66" s="236"/>
      <c r="N66" s="237"/>
      <c r="O66" s="237"/>
      <c r="P66" s="237"/>
      <c r="Q66" s="237"/>
      <c r="R66" s="237"/>
      <c r="S66" s="237"/>
      <c r="T66" s="238"/>
      <c r="U66" s="71"/>
    </row>
    <row r="67" spans="1:21" ht="18" customHeight="1">
      <c r="A67" s="9">
        <v>12</v>
      </c>
      <c r="B67" s="49">
        <v>0.604166666666667</v>
      </c>
      <c r="C67" s="236"/>
      <c r="D67" s="237"/>
      <c r="E67" s="237"/>
      <c r="F67" s="237"/>
      <c r="G67" s="237"/>
      <c r="H67" s="237"/>
      <c r="I67" s="237"/>
      <c r="J67" s="238"/>
      <c r="K67" s="21"/>
      <c r="L67" s="74"/>
      <c r="M67" s="236"/>
      <c r="N67" s="237"/>
      <c r="O67" s="237"/>
      <c r="P67" s="237"/>
      <c r="Q67" s="237"/>
      <c r="R67" s="237"/>
      <c r="S67" s="237"/>
      <c r="T67" s="238"/>
      <c r="U67" s="71"/>
    </row>
    <row r="68" spans="1:21" ht="18" customHeight="1">
      <c r="A68" s="61">
        <v>13</v>
      </c>
      <c r="B68" s="35">
        <v>0.625</v>
      </c>
      <c r="C68" s="236"/>
      <c r="D68" s="237"/>
      <c r="E68" s="237"/>
      <c r="F68" s="237"/>
      <c r="G68" s="237"/>
      <c r="H68" s="237"/>
      <c r="I68" s="237"/>
      <c r="J68" s="238"/>
      <c r="K68" s="71"/>
      <c r="L68" s="61"/>
      <c r="M68" s="236"/>
      <c r="N68" s="237"/>
      <c r="O68" s="237"/>
      <c r="P68" s="237"/>
      <c r="Q68" s="237"/>
      <c r="R68" s="237"/>
      <c r="S68" s="237"/>
      <c r="T68" s="238"/>
      <c r="U68" s="71"/>
    </row>
    <row r="69" spans="1:21" ht="18" customHeight="1" thickBot="1">
      <c r="A69" s="50">
        <v>14</v>
      </c>
      <c r="B69" s="70">
        <v>0.6458333333333334</v>
      </c>
      <c r="C69" s="260"/>
      <c r="D69" s="261"/>
      <c r="E69" s="261"/>
      <c r="F69" s="261"/>
      <c r="G69" s="261"/>
      <c r="H69" s="261"/>
      <c r="I69" s="261"/>
      <c r="J69" s="262"/>
      <c r="K69" s="58"/>
      <c r="L69" s="50"/>
      <c r="M69" s="260"/>
      <c r="N69" s="261"/>
      <c r="O69" s="261"/>
      <c r="P69" s="261"/>
      <c r="Q69" s="261"/>
      <c r="R69" s="261"/>
      <c r="S69" s="261"/>
      <c r="T69" s="262"/>
      <c r="U69" s="58"/>
    </row>
    <row r="72" ht="18" customHeight="1">
      <c r="D72" s="86"/>
    </row>
  </sheetData>
  <sheetProtection/>
  <mergeCells count="34">
    <mergeCell ref="D54:J54"/>
    <mergeCell ref="N54:T54"/>
    <mergeCell ref="C55:K55"/>
    <mergeCell ref="M55:U55"/>
    <mergeCell ref="M64:T69"/>
    <mergeCell ref="C64:J69"/>
    <mergeCell ref="D40:J40"/>
    <mergeCell ref="C41:K41"/>
    <mergeCell ref="N6:T6"/>
    <mergeCell ref="M7:U7"/>
    <mergeCell ref="D23:J23"/>
    <mergeCell ref="N23:T23"/>
    <mergeCell ref="C24:K24"/>
    <mergeCell ref="M24:U24"/>
    <mergeCell ref="N3:U3"/>
    <mergeCell ref="D3:G3"/>
    <mergeCell ref="C7:K7"/>
    <mergeCell ref="M25:T28"/>
    <mergeCell ref="M32:T36"/>
    <mergeCell ref="A2:U2"/>
    <mergeCell ref="D4:U4"/>
    <mergeCell ref="A3:C4"/>
    <mergeCell ref="A22:B22"/>
    <mergeCell ref="M22:U22"/>
    <mergeCell ref="A5:B5"/>
    <mergeCell ref="D5:K5"/>
    <mergeCell ref="D22:K22"/>
    <mergeCell ref="N5:U5"/>
    <mergeCell ref="D6:J6"/>
    <mergeCell ref="A53:B53"/>
    <mergeCell ref="C53:K53"/>
    <mergeCell ref="M53:U53"/>
    <mergeCell ref="A39:B39"/>
    <mergeCell ref="C39:K39"/>
  </mergeCells>
  <printOptions horizontalCentered="1" verticalCentered="1"/>
  <pageMargins left="0.5905511811023623" right="0.5905511811023623" top="0.7874015748031497" bottom="0.7874015748031497" header="0.5118110236220472" footer="0.5118110236220472"/>
  <pageSetup fitToHeight="3" fitToWidth="1" horizontalDpi="200" verticalDpi="200" orientation="portrait" paperSize="9" scale="61" r:id="rId2"/>
  <headerFooter alignWithMargins="0">
    <oddFooter>&amp;C&amp;P：&amp;N&amp;R&amp;"HG創英角ﾎﾟｯﾌﾟ体,ﾍﾋﾞｰ"&amp;10TJFL：７B
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HOSHINA</dc:creator>
  <cp:keywords/>
  <dc:description/>
  <cp:lastModifiedBy>chiba</cp:lastModifiedBy>
  <cp:lastPrinted>2014-12-21T13:21:27Z</cp:lastPrinted>
  <dcterms:created xsi:type="dcterms:W3CDTF">2005-05-06T23:19:50Z</dcterms:created>
  <dcterms:modified xsi:type="dcterms:W3CDTF">2014-12-24T10:48:00Z</dcterms:modified>
  <cp:category/>
  <cp:version/>
  <cp:contentType/>
  <cp:contentStatus/>
</cp:coreProperties>
</file>