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※2018TSL資料\H30(2018)試合結果\星取表\"/>
    </mc:Choice>
  </mc:AlternateContent>
  <bookViews>
    <workbookView xWindow="165" yWindow="-465" windowWidth="20730" windowHeight="11760"/>
  </bookViews>
  <sheets>
    <sheet name="2018星取表" sheetId="93" r:id="rId1"/>
    <sheet name="順位変動表" sheetId="91" r:id="rId2"/>
  </sheets>
  <definedNames>
    <definedName name="_xlnm.Print_Area" localSheetId="0">'2018星取表'!$A$1:$AP$19</definedName>
  </definedNames>
  <calcPr calcId="152511"/>
</workbook>
</file>

<file path=xl/calcChain.xml><?xml version="1.0" encoding="utf-8"?>
<calcChain xmlns="http://schemas.openxmlformats.org/spreadsheetml/2006/main">
  <c r="AN18" i="93" l="1"/>
  <c r="AO18" i="93"/>
  <c r="AL18" i="93"/>
  <c r="AM18" i="93"/>
  <c r="AK18" i="93"/>
  <c r="AJ18" i="93" s="1"/>
  <c r="AN16" i="93"/>
  <c r="AO16" i="93"/>
  <c r="AL16" i="93"/>
  <c r="AM16" i="93"/>
  <c r="AK16" i="93"/>
  <c r="AN14" i="93"/>
  <c r="AO14" i="93"/>
  <c r="AL14" i="93"/>
  <c r="AM14" i="93"/>
  <c r="AK14" i="93"/>
  <c r="AJ14" i="93" s="1"/>
  <c r="AN12" i="93"/>
  <c r="AO12" i="93"/>
  <c r="AL12" i="93"/>
  <c r="AM12" i="93"/>
  <c r="AK12" i="93"/>
  <c r="AJ12" i="93" s="1"/>
  <c r="AN10" i="93"/>
  <c r="AO10" i="93"/>
  <c r="AL10" i="93"/>
  <c r="AM10" i="93"/>
  <c r="AK10" i="93"/>
  <c r="AJ10" i="93" s="1"/>
  <c r="AN8" i="93"/>
  <c r="AO8" i="93"/>
  <c r="AL8" i="93"/>
  <c r="AM8" i="93"/>
  <c r="AK8" i="93"/>
  <c r="AJ8" i="93" s="1"/>
  <c r="AN6" i="93"/>
  <c r="AO6" i="93"/>
  <c r="AL6" i="93"/>
  <c r="AM6" i="93"/>
  <c r="AK6" i="93"/>
  <c r="AJ6" i="93" s="1"/>
  <c r="AN4" i="93"/>
  <c r="AO4" i="93"/>
  <c r="AL4" i="93"/>
  <c r="AM4" i="93"/>
  <c r="AK4" i="93"/>
  <c r="AJ4" i="93" l="1"/>
  <c r="AP14" i="93"/>
  <c r="AP12" i="93"/>
  <c r="AP8" i="93"/>
  <c r="AP4" i="93"/>
  <c r="AP10" i="93"/>
  <c r="AP18" i="93"/>
  <c r="AJ16" i="93"/>
  <c r="AP16" i="93"/>
  <c r="AP6" i="93"/>
</calcChain>
</file>

<file path=xl/sharedStrings.xml><?xml version="1.0" encoding="utf-8"?>
<sst xmlns="http://schemas.openxmlformats.org/spreadsheetml/2006/main" count="343" uniqueCount="116">
  <si>
    <t>順</t>
    <rPh sb="0" eb="1">
      <t>ジュン</t>
    </rPh>
    <phoneticPr fontId="1"/>
  </si>
  <si>
    <t>会</t>
    <rPh sb="0" eb="1">
      <t>カイ</t>
    </rPh>
    <phoneticPr fontId="1"/>
  </si>
  <si>
    <t>勝</t>
    <rPh sb="0" eb="1">
      <t>カチ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</si>
  <si>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</si>
  <si>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</si>
  <si>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</t>
    <rPh sb="0" eb="1">
      <t>トク</t>
    </rPh>
    <phoneticPr fontId="1"/>
  </si>
  <si>
    <t>失</t>
    <rPh sb="0" eb="1">
      <t>シッ</t>
    </rPh>
    <phoneticPr fontId="1"/>
  </si>
  <si>
    <t>得失</t>
    <rPh sb="0" eb="1">
      <t>トク</t>
    </rPh>
    <rPh sb="1" eb="2">
      <t>シツ</t>
    </rPh>
    <phoneticPr fontId="1"/>
  </si>
  <si>
    <t>位</t>
    <rPh sb="0" eb="1">
      <t>クライ</t>
    </rPh>
    <phoneticPr fontId="1"/>
  </si>
  <si>
    <t>場</t>
    <rPh sb="0" eb="1">
      <t>バ</t>
    </rPh>
    <phoneticPr fontId="1"/>
  </si>
  <si>
    <t>点</t>
    <rPh sb="0" eb="1">
      <t>テン</t>
    </rPh>
    <phoneticPr fontId="1"/>
  </si>
  <si>
    <t>数</t>
    <rPh sb="0" eb="1">
      <t>スウ</t>
    </rPh>
    <phoneticPr fontId="1"/>
  </si>
  <si>
    <t>点差</t>
    <rPh sb="0" eb="1">
      <t>テン</t>
    </rPh>
    <rPh sb="1" eb="2">
      <t>サ</t>
    </rPh>
    <phoneticPr fontId="1"/>
  </si>
  <si>
    <t>FC</t>
    <phoneticPr fontId="1"/>
  </si>
  <si>
    <t>H</t>
    <phoneticPr fontId="1"/>
  </si>
  <si>
    <t>A</t>
    <phoneticPr fontId="1"/>
  </si>
  <si>
    <t>FC</t>
  </si>
  <si>
    <t>刈谷</t>
  </si>
  <si>
    <t>長良</t>
  </si>
  <si>
    <t>クラブ</t>
  </si>
  <si>
    <t>藤枝市役所</t>
  </si>
  <si>
    <t>サッカー部</t>
  </si>
  <si>
    <t>Chukyo univ</t>
  </si>
  <si>
    <t>ＦＣ</t>
  </si>
  <si>
    <t>第1節</t>
  </si>
  <si>
    <t>第2節</t>
  </si>
  <si>
    <t>第3節</t>
  </si>
  <si>
    <t>第4節</t>
  </si>
  <si>
    <t>第5節</t>
  </si>
  <si>
    <t>第6節</t>
  </si>
  <si>
    <t>第7節</t>
  </si>
  <si>
    <t>第8節</t>
  </si>
  <si>
    <t>第9節</t>
  </si>
  <si>
    <t>第10節</t>
  </si>
  <si>
    <t>第11節</t>
  </si>
  <si>
    <t>第12節</t>
  </si>
  <si>
    <t>第13節</t>
  </si>
  <si>
    <t>第14節</t>
  </si>
  <si>
    <t>サッカー部</t>
    <rPh sb="4" eb="5">
      <t>ブ</t>
    </rPh>
    <phoneticPr fontId="1"/>
  </si>
  <si>
    <t>FC岐阜</t>
    <rPh sb="2" eb="4">
      <t>ギフ</t>
    </rPh>
    <phoneticPr fontId="1"/>
  </si>
  <si>
    <t>SECOND</t>
    <phoneticPr fontId="1"/>
  </si>
  <si>
    <t>常葉大学</t>
    <rPh sb="0" eb="1">
      <t>ツネ</t>
    </rPh>
    <rPh sb="1" eb="2">
      <t>ハ</t>
    </rPh>
    <rPh sb="2" eb="4">
      <t>ダイガク</t>
    </rPh>
    <phoneticPr fontId="1"/>
  </si>
  <si>
    <t>浜松キャンパス</t>
    <rPh sb="0" eb="2">
      <t>ハママツ</t>
    </rPh>
    <phoneticPr fontId="1"/>
  </si>
  <si>
    <t>中京大学</t>
    <rPh sb="0" eb="2">
      <t>チュウキョウ</t>
    </rPh>
    <rPh sb="2" eb="4">
      <t>ダイガク</t>
    </rPh>
    <phoneticPr fontId="1"/>
  </si>
  <si>
    <t>名古屋</t>
    <rPh sb="0" eb="3">
      <t>ナゴヤ</t>
    </rPh>
    <phoneticPr fontId="1"/>
  </si>
  <si>
    <t>サッカークラブ</t>
    <phoneticPr fontId="1"/>
  </si>
  <si>
    <t>㈱豊田自動織機</t>
    <rPh sb="1" eb="3">
      <t>トヨタ</t>
    </rPh>
    <rPh sb="3" eb="5">
      <t>ジドウ</t>
    </rPh>
    <rPh sb="5" eb="7">
      <t>ショッキ</t>
    </rPh>
    <phoneticPr fontId="1"/>
  </si>
  <si>
    <t>長良</t>
    <rPh sb="0" eb="2">
      <t>ナガラ</t>
    </rPh>
    <phoneticPr fontId="1"/>
  </si>
  <si>
    <t>クラブ</t>
    <phoneticPr fontId="1"/>
  </si>
  <si>
    <t>リヴィエルタ</t>
    <phoneticPr fontId="1"/>
  </si>
  <si>
    <t>豊川</t>
    <rPh sb="0" eb="2">
      <t>トヨカワ</t>
    </rPh>
    <phoneticPr fontId="1"/>
  </si>
  <si>
    <t>F.C.</t>
    <phoneticPr fontId="1"/>
  </si>
  <si>
    <t>ゴール</t>
    <phoneticPr fontId="1"/>
  </si>
  <si>
    <t>FC岐阜SECOND</t>
    <rPh sb="2" eb="4">
      <t>ギフ</t>
    </rPh>
    <phoneticPr fontId="1"/>
  </si>
  <si>
    <t>常葉大学浜松キャンパス</t>
    <rPh sb="0" eb="1">
      <t>ツネ</t>
    </rPh>
    <rPh sb="1" eb="2">
      <t>ハ</t>
    </rPh>
    <rPh sb="2" eb="4">
      <t>ダイガク</t>
    </rPh>
    <rPh sb="4" eb="6">
      <t>ハママツ</t>
    </rPh>
    <phoneticPr fontId="1"/>
  </si>
  <si>
    <t>中京大学FC</t>
    <rPh sb="0" eb="2">
      <t>チュウキョウ</t>
    </rPh>
    <rPh sb="2" eb="4">
      <t>ダイガク</t>
    </rPh>
    <phoneticPr fontId="1"/>
  </si>
  <si>
    <t>名古屋サッカークラブ</t>
    <rPh sb="0" eb="3">
      <t>ナゴヤ</t>
    </rPh>
    <phoneticPr fontId="1"/>
  </si>
  <si>
    <t>㈱豊田自動織機サッカー部</t>
    <rPh sb="1" eb="3">
      <t>トヨタ</t>
    </rPh>
    <rPh sb="3" eb="5">
      <t>ジドウ</t>
    </rPh>
    <rPh sb="5" eb="7">
      <t>ショッキ</t>
    </rPh>
    <rPh sb="11" eb="12">
      <t>ブ</t>
    </rPh>
    <phoneticPr fontId="1"/>
  </si>
  <si>
    <t>長良クラブ</t>
    <rPh sb="0" eb="2">
      <t>ナガラ</t>
    </rPh>
    <phoneticPr fontId="1"/>
  </si>
  <si>
    <t>リヴィエルタ豊川</t>
    <rPh sb="6" eb="8">
      <t>トヨカワ</t>
    </rPh>
    <phoneticPr fontId="1"/>
  </si>
  <si>
    <t>F.C.ゴール</t>
    <phoneticPr fontId="1"/>
  </si>
  <si>
    <t>平成30年度 第53回東海社会人サッカ－リ－グ2部　順位変動</t>
    <rPh sb="0" eb="2">
      <t>ヘイセイ</t>
    </rPh>
    <rPh sb="4" eb="6">
      <t>ネンド</t>
    </rPh>
    <rPh sb="7" eb="8">
      <t>ダイ</t>
    </rPh>
    <rPh sb="10" eb="11">
      <t>カイ</t>
    </rPh>
    <rPh sb="11" eb="13">
      <t>トウカイ</t>
    </rPh>
    <rPh sb="13" eb="15">
      <t>シャカイ</t>
    </rPh>
    <rPh sb="15" eb="16">
      <t>ジン</t>
    </rPh>
    <rPh sb="24" eb="25">
      <t>ブ</t>
    </rPh>
    <rPh sb="26" eb="28">
      <t>ジュンイ</t>
    </rPh>
    <rPh sb="28" eb="30">
      <t>ヘンドウ</t>
    </rPh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</si>
  <si>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</si>
  <si>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</si>
  <si>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</si>
  <si>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</si>
  <si>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</si>
  <si>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</si>
  <si>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</si>
  <si>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</si>
  <si>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</si>
  <si>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r>
      <t>平成</t>
    </r>
    <r>
      <rPr>
        <b/>
        <sz val="14"/>
        <rFont val="Century"/>
        <family val="1"/>
      </rPr>
      <t>30</t>
    </r>
    <r>
      <rPr>
        <b/>
        <sz val="14"/>
        <rFont val="ＭＳ Ｐゴシック"/>
        <family val="3"/>
        <charset val="128"/>
      </rPr>
      <t>年度　第</t>
    </r>
    <r>
      <rPr>
        <b/>
        <sz val="14"/>
        <rFont val="Century"/>
        <family val="1"/>
      </rPr>
      <t>53</t>
    </r>
    <r>
      <rPr>
        <b/>
        <sz val="14"/>
        <rFont val="ＭＳ Ｐゴシック"/>
        <family val="3"/>
        <charset val="128"/>
      </rPr>
      <t>回東海社会人サッカーリーグ２部　成績表</t>
    </r>
    <r>
      <rPr>
        <b/>
        <sz val="14"/>
        <rFont val="Century"/>
        <family val="1"/>
      </rPr>
      <t xml:space="preserve">     </t>
    </r>
    <rPh sb="0" eb="2">
      <t>ヘイセイ</t>
    </rPh>
    <rPh sb="4" eb="5">
      <t>ネン</t>
    </rPh>
    <rPh sb="5" eb="6">
      <t>ド</t>
    </rPh>
    <rPh sb="7" eb="8">
      <t>ダイ</t>
    </rPh>
    <rPh sb="10" eb="11">
      <t>カイ</t>
    </rPh>
    <rPh sb="11" eb="13">
      <t>トウカイ</t>
    </rPh>
    <rPh sb="13" eb="15">
      <t>シャカイ</t>
    </rPh>
    <rPh sb="15" eb="16">
      <t>ジン</t>
    </rPh>
    <rPh sb="24" eb="25">
      <t>ブ</t>
    </rPh>
    <rPh sb="26" eb="28">
      <t>セイセキ</t>
    </rPh>
    <rPh sb="28" eb="29">
      <t>ヒョウ</t>
    </rPh>
    <phoneticPr fontId="1"/>
  </si>
  <si>
    <t>△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</si>
  <si>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</si>
  <si>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</si>
  <si>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</si>
  <si>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</si>
  <si>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</si>
  <si>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</si>
  <si>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</si>
  <si>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</si>
  <si>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</si>
  <si>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</si>
  <si>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</si>
  <si>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</si>
  <si>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</si>
  <si>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</si>
  <si>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</si>
  <si>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</si>
  <si>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</si>
  <si>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</si>
  <si>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</si>
  <si>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</si>
  <si>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</si>
  <si>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</si>
  <si>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</si>
  <si>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</si>
  <si>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</si>
  <si>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</si>
  <si>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</si>
  <si>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</si>
  <si>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</si>
  <si>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</si>
  <si>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</si>
  <si>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</si>
  <si>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</si>
  <si>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</si>
  <si>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</si>
  <si>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</si>
  <si>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</si>
  <si>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</si>
  <si>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</si>
  <si>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</si>
  <si>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</si>
  <si>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</si>
  <si>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最終結果</t>
    <rPh sb="0" eb="2">
      <t>サイシュウ</t>
    </rPh>
    <rPh sb="2" eb="4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</si>
</sst>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Century"/>
      <family val="1"/>
    </font>
    <font>
      <b/>
      <sz val="14"/>
      <name val="Century"/>
      <family val="1"/>
    </font>
    <font>
      <sz val="11"/>
      <color indexed="10"/>
      <name val="Century"/>
      <family val="1"/>
    </font>
    <font>
      <b/>
      <sz val="11"/>
      <color indexed="10"/>
      <name val="Century"/>
      <family val="1"/>
    </font>
    <font>
      <b/>
      <sz val="11"/>
      <name val="Century"/>
      <family val="1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/>
    <xf numFmtId="0" fontId="4" fillId="0" borderId="19" xfId="0" applyFont="1" applyFill="1" applyBorder="1" applyAlignment="1"/>
    <xf numFmtId="0" fontId="4" fillId="0" borderId="13" xfId="0" applyFont="1" applyFill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4" xfId="0" applyFont="1" applyFill="1" applyBorder="1" applyAlignment="1"/>
    <xf numFmtId="0" fontId="9" fillId="0" borderId="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31" fontId="6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順位変動表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736850030537666E-2"/>
          <c:y val="0.17414270456627298"/>
          <c:w val="0.8075661137494996"/>
          <c:h val="0.78100364472146677"/>
        </c:manualLayout>
      </c:layout>
      <c:lineChart>
        <c:grouping val="standard"/>
        <c:varyColors val="0"/>
        <c:ser>
          <c:idx val="0"/>
          <c:order val="0"/>
          <c:tx>
            <c:strRef>
              <c:f>順位変動表!$B$5</c:f>
              <c:strCache>
                <c:ptCount val="1"/>
                <c:pt idx="0">
                  <c:v>FC岐阜SECOND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順位変動表!$C$5:$P$5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順位変動表!$B$6</c:f>
              <c:strCache>
                <c:ptCount val="1"/>
                <c:pt idx="0">
                  <c:v>常葉大学浜松キャンパス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順位変動表!$C$6:$P$6</c:f>
              <c:numCache>
                <c:formatCode>General</c:formatCode>
                <c:ptCount val="1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順位変動表!$B$7</c:f>
              <c:strCache>
                <c:ptCount val="1"/>
                <c:pt idx="0">
                  <c:v>中京大学FC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順位変動表!$C$7:$P$7</c:f>
              <c:numCache>
                <c:formatCode>General</c:formatCode>
                <c:ptCount val="1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順位変動表!$B$8</c:f>
              <c:strCache>
                <c:ptCount val="1"/>
                <c:pt idx="0">
                  <c:v>名古屋サッカークラブ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順位変動表!$C$8:$P$8</c:f>
              <c:numCache>
                <c:formatCode>General</c:formatCode>
                <c:ptCount val="1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順位変動表!$B$9</c:f>
              <c:strCache>
                <c:ptCount val="1"/>
                <c:pt idx="0">
                  <c:v>㈱豊田自動織機サッカー部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順位変動表!$C$9:$P$9</c:f>
              <c:numCache>
                <c:formatCode>General</c:formatCode>
                <c:ptCount val="14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順位変動表!$B$10</c:f>
              <c:strCache>
                <c:ptCount val="1"/>
                <c:pt idx="0">
                  <c:v>長良クラブ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順位変動表!$C$10:$P$10</c:f>
              <c:numCache>
                <c:formatCode>General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順位変動表!$B$11</c:f>
              <c:strCache>
                <c:ptCount val="1"/>
                <c:pt idx="0">
                  <c:v>リヴィエルタ豊川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2C4D75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順位変動表!$C$11:$P$11</c:f>
              <c:numCache>
                <c:formatCode>General</c:formatCode>
                <c:ptCount val="14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順位変動表!$B$12</c:f>
              <c:strCache>
                <c:ptCount val="1"/>
                <c:pt idx="0">
                  <c:v>F.C.ゴール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772C2A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順位変動表!$C$4:$P$4</c:f>
              <c:strCache>
                <c:ptCount val="14"/>
                <c:pt idx="0">
                  <c:v>第1節</c:v>
                </c:pt>
                <c:pt idx="1">
                  <c:v>第2節</c:v>
                </c:pt>
                <c:pt idx="2">
                  <c:v>第3節</c:v>
                </c:pt>
                <c:pt idx="3">
                  <c:v>第4節</c:v>
                </c:pt>
                <c:pt idx="4">
                  <c:v>第5節</c:v>
                </c:pt>
                <c:pt idx="5">
                  <c:v>第6節</c:v>
                </c:pt>
                <c:pt idx="6">
                  <c:v>第7節</c:v>
                </c:pt>
                <c:pt idx="7">
                  <c:v>第8節</c:v>
                </c:pt>
                <c:pt idx="8">
                  <c:v>第9節</c:v>
                </c:pt>
                <c:pt idx="9">
                  <c:v>第10節</c:v>
                </c:pt>
                <c:pt idx="10">
                  <c:v>第11節</c:v>
                </c:pt>
                <c:pt idx="11">
                  <c:v>第12節</c:v>
                </c:pt>
                <c:pt idx="12">
                  <c:v>第13節</c:v>
                </c:pt>
                <c:pt idx="13">
                  <c:v>第14節</c:v>
                </c:pt>
              </c:strCache>
            </c:strRef>
          </c:cat>
          <c:val>
            <c:numRef>
              <c:f>順位変動表!$C$12:$P$12</c:f>
              <c:numCache>
                <c:formatCode>General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462912"/>
        <c:axId val="1965452576"/>
      </c:lineChart>
      <c:catAx>
        <c:axId val="196546291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5452576"/>
        <c:crosses val="autoZero"/>
        <c:auto val="1"/>
        <c:lblAlgn val="ctr"/>
        <c:lblOffset val="100"/>
        <c:noMultiLvlLbl val="0"/>
      </c:catAx>
      <c:valAx>
        <c:axId val="1965452576"/>
        <c:scaling>
          <c:orientation val="maxMin"/>
          <c:max val="8"/>
          <c:min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546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5.8388157894736843E-2"/>
          <c:y val="0.89709873337072965"/>
          <c:w val="0.94736876640419942"/>
          <c:h val="0.9551462267744236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3</xdr:row>
      <xdr:rowOff>66675</xdr:rowOff>
    </xdr:from>
    <xdr:to>
      <xdr:col>6</xdr:col>
      <xdr:colOff>47625</xdr:colOff>
      <xdr:row>4</xdr:row>
      <xdr:rowOff>266700</xdr:rowOff>
    </xdr:to>
    <xdr:pic>
      <xdr:nvPicPr>
        <xdr:cNvPr id="3819714" name="Picture 4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733425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9525</xdr:colOff>
      <xdr:row>11</xdr:row>
      <xdr:rowOff>76200</xdr:rowOff>
    </xdr:from>
    <xdr:to>
      <xdr:col>22</xdr:col>
      <xdr:colOff>47625</xdr:colOff>
      <xdr:row>12</xdr:row>
      <xdr:rowOff>266700</xdr:rowOff>
    </xdr:to>
    <xdr:pic>
      <xdr:nvPicPr>
        <xdr:cNvPr id="3819715" name="Picture 5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3105150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7</xdr:row>
      <xdr:rowOff>76200</xdr:rowOff>
    </xdr:from>
    <xdr:to>
      <xdr:col>14</xdr:col>
      <xdr:colOff>47625</xdr:colOff>
      <xdr:row>8</xdr:row>
      <xdr:rowOff>266700</xdr:rowOff>
    </xdr:to>
    <xdr:pic>
      <xdr:nvPicPr>
        <xdr:cNvPr id="3819716" name="Picture 8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1924050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200025</xdr:colOff>
      <xdr:row>17</xdr:row>
      <xdr:rowOff>66675</xdr:rowOff>
    </xdr:from>
    <xdr:to>
      <xdr:col>34</xdr:col>
      <xdr:colOff>38100</xdr:colOff>
      <xdr:row>18</xdr:row>
      <xdr:rowOff>238125</xdr:rowOff>
    </xdr:to>
    <xdr:pic>
      <xdr:nvPicPr>
        <xdr:cNvPr id="3819717" name="Picture 10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4876800"/>
          <a:ext cx="438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19718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732" name="Line 2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19733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19738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19749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19754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755" name="Line 4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19764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19773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19777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19788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789" name="Line 8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19795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806" name="Line 9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19807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19818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19820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19829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19846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848" name="Line 14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16</xdr:col>
      <xdr:colOff>9525</xdr:colOff>
      <xdr:row>9</xdr:row>
      <xdr:rowOff>76200</xdr:rowOff>
    </xdr:from>
    <xdr:to>
      <xdr:col>18</xdr:col>
      <xdr:colOff>47625</xdr:colOff>
      <xdr:row>10</xdr:row>
      <xdr:rowOff>266700</xdr:rowOff>
    </xdr:to>
    <xdr:pic>
      <xdr:nvPicPr>
        <xdr:cNvPr id="3819849" name="Picture 5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514600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19895" name="Line 6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19896" name="Line 6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19897" name="Line 115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0</xdr:colOff>
      <xdr:row>13</xdr:row>
      <xdr:rowOff>66675</xdr:rowOff>
    </xdr:from>
    <xdr:to>
      <xdr:col>26</xdr:col>
      <xdr:colOff>38100</xdr:colOff>
      <xdr:row>14</xdr:row>
      <xdr:rowOff>266700</xdr:rowOff>
    </xdr:to>
    <xdr:pic>
      <xdr:nvPicPr>
        <xdr:cNvPr id="3819898" name="Picture 6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686175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5</xdr:row>
      <xdr:rowOff>47625</xdr:rowOff>
    </xdr:from>
    <xdr:to>
      <xdr:col>10</xdr:col>
      <xdr:colOff>76200</xdr:colOff>
      <xdr:row>6</xdr:row>
      <xdr:rowOff>238125</xdr:rowOff>
    </xdr:to>
    <xdr:pic>
      <xdr:nvPicPr>
        <xdr:cNvPr id="3819899" name="Picture 7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304925"/>
          <a:ext cx="447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19900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914" name="Line 2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19915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19920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19931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19936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937" name="Line 4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19946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19955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19959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19970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971" name="Line 8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19977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19988" name="Line 9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19989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0000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0002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0011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0028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030" name="Line 14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0076" name="Line 6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0077" name="Line 6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0078" name="Line 115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0079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092" name="Line 2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0093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0098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0109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0114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115" name="Line 4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0124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0133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0136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0147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148" name="Line 8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0154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165" name="Line 9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0166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0177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0179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0188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0205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207" name="Line 14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0253" name="Line 6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0254" name="Line 6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0255" name="Line 115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0256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269" name="Line 2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0270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0275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0286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0291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292" name="Line 4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0301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0310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0313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0324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325" name="Line 8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0331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342" name="Line 9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0343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0354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0356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0365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0382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0384" name="Line 14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0430" name="Line 6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0431" name="Line 6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0432" name="Line 115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0433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0446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0451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0460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0465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0474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0482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0483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0494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0499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0510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0521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0522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0529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0543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1611" name="Line 6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1612" name="Line 6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1613" name="Line 115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1614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1627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1632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1641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1646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1655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1663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1664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1675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1680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1691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1702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1703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1710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1724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1768" name="Line 6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1769" name="Line 6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1770" name="Line 115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1771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1784" name="Line 2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1785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1790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1801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1806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1807" name="Line 4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1816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1825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1828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1839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1840" name="Line 8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1846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1857" name="Line 9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1858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1869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1871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1880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1897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1899" name="Line 14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1945" name="Line 15447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1946" name="Line 15448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1947" name="Line 15449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1948" name="Line 15459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1961" name="Line 15473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1962" name="Line 15474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1967" name="Line 15479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1978" name="Line 15490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1983" name="Line 15495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1984" name="Line 15496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1993" name="Line 15505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002" name="Line 15514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2005" name="Line 15518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2016" name="Line 15529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017" name="Line 15530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2023" name="Line 15536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034" name="Line 15547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2035" name="Line 15548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2046" name="Line 15559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2048" name="Line 15561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2056" name="Line 15570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073" name="Line 15587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075" name="Line 1558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121" name="Line 15636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122" name="Line 15637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2123" name="Line 15638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2124" name="Line 15648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137" name="Line 1566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2138" name="Line 15663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2143" name="Line 15668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2152" name="Line 15679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2157" name="Line 15684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158" name="Line 1568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2167" name="Line 15694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176" name="Line 15703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2179" name="Line 15707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2190" name="Line 15718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191" name="Line 1571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2196" name="Line 15725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207" name="Line 15736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2208" name="Line 15737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2219" name="Line 15748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2221" name="Line 15750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2229" name="Line 15759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246" name="Line 1577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248" name="Line 1577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291" name="Line 15825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292" name="Line 15826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2293" name="Line 15827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2294" name="Line 15837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307" name="Line 1585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2308" name="Line 15852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2313" name="Line 15857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2322" name="Line 15868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2327" name="Line 15873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328" name="Line 15874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2337" name="Line 15883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346" name="Line 15892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2349" name="Line 15896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2360" name="Line 15907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361" name="Line 1590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2366" name="Line 15914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377" name="Line 1592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2378" name="Line 15926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2389" name="Line 15937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2391" name="Line 15939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2399" name="Line 15948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416" name="Line 15965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418" name="Line 15967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461" name="Line 16014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462" name="Line 16015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2463" name="Line 16016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2464" name="Line 16026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2477" name="Line 16039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2482" name="Line 16044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2491" name="Line 16053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2496" name="Line 16058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2505" name="Line 1606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513" name="Line 16075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2514" name="Line 16076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2525" name="Line 16087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2530" name="Line 16092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2541" name="Line 16103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2552" name="Line 16114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2553" name="Line 16115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2560" name="Line 16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574" name="Line 1613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618" name="Line 1618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619" name="Line 16182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2620" name="Line 16183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2621" name="Line 16193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2634" name="Line 1620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2639" name="Line 1621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2648" name="Line 16220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2653" name="Line 16225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2662" name="Line 16234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670" name="Line 16242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2671" name="Line 16243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2682" name="Line 16254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2687" name="Line 16259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2698" name="Line 1627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2709" name="Line 1628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2710" name="Line 16282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2717" name="Line 16289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731" name="Line 16303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775" name="Line 16348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2776" name="Line 16349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2777" name="Line 16350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2850" name="Line 1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863" name="Line 2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2864" name="Line 2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2869" name="Line 3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2878" name="Line 4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2883" name="Line 4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884" name="Line 4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2893" name="Line 5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901" name="Line 6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2904" name="Line 7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2915" name="Line 8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916" name="Line 8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2921" name="Line 8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932" name="Line 9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2933" name="Line 10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2944" name="Line 11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2946" name="Line 11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2954" name="Line 12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2971" name="Line 13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2973" name="Line 14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016" name="Line 16609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017" name="Line 1661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3018" name="Line 16611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3019" name="Line 16621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032" name="Line 16635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3033" name="Line 16636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3038" name="Line 16641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3047" name="Line 1665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3052" name="Line 1665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053" name="Line 1665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3062" name="Line 16667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070" name="Line 16676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3073" name="Line 16680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3084" name="Line 16691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085" name="Line 16692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3090" name="Line 16698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101" name="Line 1670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3102" name="Line 16710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3113" name="Line 16721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3114" name="Line 16723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3121" name="Line 16732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135" name="Line 16749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137" name="Line 1675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180" name="Line 16798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181" name="Line 16799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3182" name="Line 16800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3183" name="Line 16810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196" name="Line 16824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3197" name="Line 16825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3202" name="Line 16830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3211" name="Line 16841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3216" name="Line 16846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217" name="Line 16847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3226" name="Line 16856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234" name="Line 16865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3235" name="Line 16869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3246" name="Line 16880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247" name="Line 16881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3252" name="Line 16887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263" name="Line 16898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3264" name="Line 16899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3275" name="Line 16910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3276" name="Line 16912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3283" name="Line 16921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297" name="Line 16938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299" name="Line 16940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342" name="Line 16987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343" name="Line 16988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3344" name="Line 16989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3345" name="Line 16999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358" name="Line 17013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3359" name="Line 17014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3364" name="Line 17019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3373" name="Line 17030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3378" name="Line 17035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379" name="Line 17036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3388" name="Line 17045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396" name="Line 17054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3397" name="Line 17058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3408" name="Line 17069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409" name="Line 17070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3414" name="Line 17076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425" name="Line 17087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3426" name="Line 17088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3437" name="Line 17099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3438" name="Line 17101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3445" name="Line 17110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459" name="Line 17127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19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3823461" name="Line 17129"/>
        <xdr:cNvSpPr>
          <a:spLocks noChangeShapeType="1"/>
        </xdr:cNvSpPr>
      </xdr:nvSpPr>
      <xdr:spPr bwMode="auto">
        <a:xfrm>
          <a:off x="6105525" y="540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504" name="Line 17176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505" name="Line 17177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3506" name="Line 17178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3507" name="Line 17188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3520" name="Line 17201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3525" name="Line 17206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3534" name="Line 17215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3539" name="Line 17220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3548" name="Line 17229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556" name="Line 17237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3557" name="Line 17238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3568" name="Line 17249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3573" name="Line 17254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3584" name="Line 17265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3595" name="Line 17276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3596" name="Line 17277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3603" name="Line 17284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617" name="Line 17298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661" name="Line 17343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662" name="Line 17344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3663" name="Line 17345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333375</xdr:colOff>
      <xdr:row>4</xdr:row>
      <xdr:rowOff>152400</xdr:rowOff>
    </xdr:from>
    <xdr:to>
      <xdr:col>51</xdr:col>
      <xdr:colOff>111177</xdr:colOff>
      <xdr:row>4</xdr:row>
      <xdr:rowOff>152400</xdr:rowOff>
    </xdr:to>
    <xdr:sp macro="" textlink="">
      <xdr:nvSpPr>
        <xdr:cNvPr id="3015" name="Text Box 17347"/>
        <xdr:cNvSpPr txBox="1">
          <a:spLocks noChangeArrowheads="1"/>
        </xdr:cNvSpPr>
      </xdr:nvSpPr>
      <xdr:spPr bwMode="auto">
        <a:xfrm>
          <a:off x="12271375" y="1101725"/>
          <a:ext cx="458790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７月７日現在</a:t>
          </a:r>
        </a:p>
      </xdr:txBody>
    </xdr:sp>
    <xdr:clientData/>
  </xdr:twoCellAnchor>
  <xdr:twoCellAnchor>
    <xdr:from>
      <xdr:col>35</xdr:col>
      <xdr:colOff>0</xdr:colOff>
      <xdr:row>3</xdr:row>
      <xdr:rowOff>152400</xdr:rowOff>
    </xdr:from>
    <xdr:to>
      <xdr:col>35</xdr:col>
      <xdr:colOff>0</xdr:colOff>
      <xdr:row>3</xdr:row>
      <xdr:rowOff>152400</xdr:rowOff>
    </xdr:to>
    <xdr:sp macro="" textlink="">
      <xdr:nvSpPr>
        <xdr:cNvPr id="3823665" name="Line 17355"/>
        <xdr:cNvSpPr>
          <a:spLocks noChangeShapeType="1"/>
        </xdr:cNvSpPr>
      </xdr:nvSpPr>
      <xdr:spPr bwMode="auto">
        <a:xfrm>
          <a:off x="7705725" y="81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161925</xdr:rowOff>
    </xdr:from>
    <xdr:to>
      <xdr:col>35</xdr:col>
      <xdr:colOff>0</xdr:colOff>
      <xdr:row>6</xdr:row>
      <xdr:rowOff>161925</xdr:rowOff>
    </xdr:to>
    <xdr:sp macro="" textlink="">
      <xdr:nvSpPr>
        <xdr:cNvPr id="3823678" name="Line 17368"/>
        <xdr:cNvSpPr>
          <a:spLocks noChangeShapeType="1"/>
        </xdr:cNvSpPr>
      </xdr:nvSpPr>
      <xdr:spPr bwMode="auto">
        <a:xfrm>
          <a:off x="7705725" y="171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13</xdr:row>
      <xdr:rowOff>152400</xdr:rowOff>
    </xdr:from>
    <xdr:to>
      <xdr:col>35</xdr:col>
      <xdr:colOff>0</xdr:colOff>
      <xdr:row>13</xdr:row>
      <xdr:rowOff>152400</xdr:rowOff>
    </xdr:to>
    <xdr:sp macro="" textlink="">
      <xdr:nvSpPr>
        <xdr:cNvPr id="3823683" name="Line 17373"/>
        <xdr:cNvSpPr>
          <a:spLocks noChangeShapeType="1"/>
        </xdr:cNvSpPr>
      </xdr:nvSpPr>
      <xdr:spPr bwMode="auto">
        <a:xfrm>
          <a:off x="7705725" y="377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12</xdr:row>
      <xdr:rowOff>161925</xdr:rowOff>
    </xdr:from>
    <xdr:to>
      <xdr:col>35</xdr:col>
      <xdr:colOff>0</xdr:colOff>
      <xdr:row>12</xdr:row>
      <xdr:rowOff>161925</xdr:rowOff>
    </xdr:to>
    <xdr:sp macro="" textlink="">
      <xdr:nvSpPr>
        <xdr:cNvPr id="3823692" name="Line 17382"/>
        <xdr:cNvSpPr>
          <a:spLocks noChangeShapeType="1"/>
        </xdr:cNvSpPr>
      </xdr:nvSpPr>
      <xdr:spPr bwMode="auto">
        <a:xfrm>
          <a:off x="7705725" y="348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152400</xdr:rowOff>
    </xdr:from>
    <xdr:to>
      <xdr:col>35</xdr:col>
      <xdr:colOff>0</xdr:colOff>
      <xdr:row>7</xdr:row>
      <xdr:rowOff>152400</xdr:rowOff>
    </xdr:to>
    <xdr:sp macro="" textlink="">
      <xdr:nvSpPr>
        <xdr:cNvPr id="3823697" name="Line 17387"/>
        <xdr:cNvSpPr>
          <a:spLocks noChangeShapeType="1"/>
        </xdr:cNvSpPr>
      </xdr:nvSpPr>
      <xdr:spPr bwMode="auto">
        <a:xfrm>
          <a:off x="7705725" y="20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161925</xdr:rowOff>
    </xdr:from>
    <xdr:to>
      <xdr:col>35</xdr:col>
      <xdr:colOff>0</xdr:colOff>
      <xdr:row>16</xdr:row>
      <xdr:rowOff>161925</xdr:rowOff>
    </xdr:to>
    <xdr:sp macro="" textlink="">
      <xdr:nvSpPr>
        <xdr:cNvPr id="3823706" name="Line 17396"/>
        <xdr:cNvSpPr>
          <a:spLocks noChangeShapeType="1"/>
        </xdr:cNvSpPr>
      </xdr:nvSpPr>
      <xdr:spPr bwMode="auto">
        <a:xfrm>
          <a:off x="7705725" y="466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714" name="Line 17404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4</xdr:row>
      <xdr:rowOff>161925</xdr:rowOff>
    </xdr:from>
    <xdr:to>
      <xdr:col>35</xdr:col>
      <xdr:colOff>0</xdr:colOff>
      <xdr:row>4</xdr:row>
      <xdr:rowOff>161925</xdr:rowOff>
    </xdr:to>
    <xdr:sp macro="" textlink="">
      <xdr:nvSpPr>
        <xdr:cNvPr id="3823715" name="Line 17405"/>
        <xdr:cNvSpPr>
          <a:spLocks noChangeShapeType="1"/>
        </xdr:cNvSpPr>
      </xdr:nvSpPr>
      <xdr:spPr bwMode="auto">
        <a:xfrm>
          <a:off x="7705725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5</xdr:row>
      <xdr:rowOff>152400</xdr:rowOff>
    </xdr:to>
    <xdr:sp macro="" textlink="">
      <xdr:nvSpPr>
        <xdr:cNvPr id="3823726" name="Line 17416"/>
        <xdr:cNvSpPr>
          <a:spLocks noChangeShapeType="1"/>
        </xdr:cNvSpPr>
      </xdr:nvSpPr>
      <xdr:spPr bwMode="auto">
        <a:xfrm>
          <a:off x="7705725" y="140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14</xdr:row>
      <xdr:rowOff>161925</xdr:rowOff>
    </xdr:from>
    <xdr:to>
      <xdr:col>35</xdr:col>
      <xdr:colOff>0</xdr:colOff>
      <xdr:row>14</xdr:row>
      <xdr:rowOff>161925</xdr:rowOff>
    </xdr:to>
    <xdr:sp macro="" textlink="">
      <xdr:nvSpPr>
        <xdr:cNvPr id="3823731" name="Line 17421"/>
        <xdr:cNvSpPr>
          <a:spLocks noChangeShapeType="1"/>
        </xdr:cNvSpPr>
      </xdr:nvSpPr>
      <xdr:spPr bwMode="auto">
        <a:xfrm>
          <a:off x="7705725" y="407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8</xdr:row>
      <xdr:rowOff>161925</xdr:rowOff>
    </xdr:from>
    <xdr:to>
      <xdr:col>35</xdr:col>
      <xdr:colOff>0</xdr:colOff>
      <xdr:row>8</xdr:row>
      <xdr:rowOff>161925</xdr:rowOff>
    </xdr:to>
    <xdr:sp macro="" textlink="">
      <xdr:nvSpPr>
        <xdr:cNvPr id="3823742" name="Line 17432"/>
        <xdr:cNvSpPr>
          <a:spLocks noChangeShapeType="1"/>
        </xdr:cNvSpPr>
      </xdr:nvSpPr>
      <xdr:spPr bwMode="auto">
        <a:xfrm>
          <a:off x="7705725" y="230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152400</xdr:rowOff>
    </xdr:from>
    <xdr:to>
      <xdr:col>35</xdr:col>
      <xdr:colOff>0</xdr:colOff>
      <xdr:row>15</xdr:row>
      <xdr:rowOff>152400</xdr:rowOff>
    </xdr:to>
    <xdr:sp macro="" textlink="">
      <xdr:nvSpPr>
        <xdr:cNvPr id="3823753" name="Line 17443"/>
        <xdr:cNvSpPr>
          <a:spLocks noChangeShapeType="1"/>
        </xdr:cNvSpPr>
      </xdr:nvSpPr>
      <xdr:spPr bwMode="auto">
        <a:xfrm>
          <a:off x="77057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</xdr:row>
      <xdr:rowOff>152400</xdr:rowOff>
    </xdr:from>
    <xdr:to>
      <xdr:col>35</xdr:col>
      <xdr:colOff>0</xdr:colOff>
      <xdr:row>11</xdr:row>
      <xdr:rowOff>152400</xdr:rowOff>
    </xdr:to>
    <xdr:sp macro="" textlink="">
      <xdr:nvSpPr>
        <xdr:cNvPr id="3823754" name="Line 17444"/>
        <xdr:cNvSpPr>
          <a:spLocks noChangeShapeType="1"/>
        </xdr:cNvSpPr>
      </xdr:nvSpPr>
      <xdr:spPr bwMode="auto">
        <a:xfrm>
          <a:off x="7705725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18</xdr:row>
      <xdr:rowOff>161925</xdr:rowOff>
    </xdr:from>
    <xdr:to>
      <xdr:col>35</xdr:col>
      <xdr:colOff>0</xdr:colOff>
      <xdr:row>18</xdr:row>
      <xdr:rowOff>161925</xdr:rowOff>
    </xdr:to>
    <xdr:sp macro="" textlink="">
      <xdr:nvSpPr>
        <xdr:cNvPr id="3823761" name="Line 17451"/>
        <xdr:cNvSpPr>
          <a:spLocks noChangeShapeType="1"/>
        </xdr:cNvSpPr>
      </xdr:nvSpPr>
      <xdr:spPr bwMode="auto">
        <a:xfrm>
          <a:off x="7705725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17</xdr:row>
      <xdr:rowOff>152400</xdr:rowOff>
    </xdr:from>
    <xdr:to>
      <xdr:col>35</xdr:col>
      <xdr:colOff>0</xdr:colOff>
      <xdr:row>17</xdr:row>
      <xdr:rowOff>152400</xdr:rowOff>
    </xdr:to>
    <xdr:sp macro="" textlink="">
      <xdr:nvSpPr>
        <xdr:cNvPr id="3823775" name="Line 17465"/>
        <xdr:cNvSpPr>
          <a:spLocks noChangeShapeType="1"/>
        </xdr:cNvSpPr>
      </xdr:nvSpPr>
      <xdr:spPr bwMode="auto">
        <a:xfrm>
          <a:off x="7705725" y="496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818" name="Line 17510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10</xdr:row>
      <xdr:rowOff>161925</xdr:rowOff>
    </xdr:from>
    <xdr:to>
      <xdr:col>35</xdr:col>
      <xdr:colOff>0</xdr:colOff>
      <xdr:row>10</xdr:row>
      <xdr:rowOff>161925</xdr:rowOff>
    </xdr:to>
    <xdr:sp macro="" textlink="">
      <xdr:nvSpPr>
        <xdr:cNvPr id="3823819" name="Line 17511"/>
        <xdr:cNvSpPr>
          <a:spLocks noChangeShapeType="1"/>
        </xdr:cNvSpPr>
      </xdr:nvSpPr>
      <xdr:spPr bwMode="auto">
        <a:xfrm>
          <a:off x="7705725" y="289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152400</xdr:rowOff>
    </xdr:from>
    <xdr:to>
      <xdr:col>35</xdr:col>
      <xdr:colOff>0</xdr:colOff>
      <xdr:row>9</xdr:row>
      <xdr:rowOff>152400</xdr:rowOff>
    </xdr:to>
    <xdr:sp macro="" textlink="">
      <xdr:nvSpPr>
        <xdr:cNvPr id="3823820" name="Line 17512"/>
        <xdr:cNvSpPr>
          <a:spLocks noChangeShapeType="1"/>
        </xdr:cNvSpPr>
      </xdr:nvSpPr>
      <xdr:spPr bwMode="auto">
        <a:xfrm>
          <a:off x="770572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27</xdr:col>
      <xdr:colOff>190500</xdr:colOff>
      <xdr:row>15</xdr:row>
      <xdr:rowOff>76200</xdr:rowOff>
    </xdr:from>
    <xdr:to>
      <xdr:col>30</xdr:col>
      <xdr:colOff>28575</xdr:colOff>
      <xdr:row>16</xdr:row>
      <xdr:rowOff>276225</xdr:rowOff>
    </xdr:to>
    <xdr:pic>
      <xdr:nvPicPr>
        <xdr:cNvPr id="3827133" name="Picture 6" descr="j00792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4286250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171450</xdr:rowOff>
    </xdr:from>
    <xdr:to>
      <xdr:col>16</xdr:col>
      <xdr:colOff>333375</xdr:colOff>
      <xdr:row>34</xdr:row>
      <xdr:rowOff>9525</xdr:rowOff>
    </xdr:to>
    <xdr:graphicFrame macro="">
      <xdr:nvGraphicFramePr>
        <xdr:cNvPr id="33418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9"/>
  <sheetViews>
    <sheetView tabSelected="1" zoomScaleNormal="100" workbookViewId="0">
      <selection activeCell="AQ5" sqref="AQ5"/>
    </sheetView>
  </sheetViews>
  <sheetFormatPr defaultRowHeight="14.25"/>
  <cols>
    <col min="1" max="1" width="11.375" style="3" bestFit="1" customWidth="1"/>
    <col min="2" max="3" width="2.875" style="3" customWidth="1"/>
    <col min="4" max="35" width="2.625" style="3" customWidth="1"/>
    <col min="36" max="39" width="3.375" style="3" customWidth="1"/>
    <col min="40" max="42" width="7.625" style="3" bestFit="1" customWidth="1"/>
    <col min="43" max="16384" width="9" style="3"/>
  </cols>
  <sheetData>
    <row r="1" spans="1:42" ht="25.5" customHeight="1">
      <c r="A1" s="2"/>
      <c r="B1" s="55" t="s">
        <v>71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4">
        <v>43415</v>
      </c>
      <c r="AK1" s="54"/>
      <c r="AL1" s="54"/>
      <c r="AM1" s="54"/>
      <c r="AN1" s="54"/>
      <c r="AO1" s="54"/>
      <c r="AP1" s="58" t="s">
        <v>115</v>
      </c>
    </row>
    <row r="2" spans="1:42" ht="13.5" customHeight="1">
      <c r="A2" s="4"/>
      <c r="B2" s="13" t="s">
        <v>0</v>
      </c>
      <c r="C2" s="14" t="s">
        <v>1</v>
      </c>
      <c r="D2" s="51" t="s">
        <v>39</v>
      </c>
      <c r="E2" s="52" t="s">
        <v>16</v>
      </c>
      <c r="F2" s="52"/>
      <c r="G2" s="53" t="s">
        <v>16</v>
      </c>
      <c r="H2" s="51" t="s">
        <v>41</v>
      </c>
      <c r="I2" s="52"/>
      <c r="J2" s="52"/>
      <c r="K2" s="53"/>
      <c r="L2" s="51" t="s">
        <v>43</v>
      </c>
      <c r="M2" s="52" t="s">
        <v>20</v>
      </c>
      <c r="N2" s="52"/>
      <c r="O2" s="53" t="s">
        <v>20</v>
      </c>
      <c r="P2" s="51" t="s">
        <v>44</v>
      </c>
      <c r="Q2" s="52" t="s">
        <v>22</v>
      </c>
      <c r="R2" s="52"/>
      <c r="S2" s="53" t="s">
        <v>22</v>
      </c>
      <c r="T2" s="51" t="s">
        <v>46</v>
      </c>
      <c r="U2" s="52" t="s">
        <v>18</v>
      </c>
      <c r="V2" s="52"/>
      <c r="W2" s="53" t="s">
        <v>18</v>
      </c>
      <c r="X2" s="51" t="s">
        <v>47</v>
      </c>
      <c r="Y2" s="52" t="s">
        <v>22</v>
      </c>
      <c r="Z2" s="52"/>
      <c r="AA2" s="53" t="s">
        <v>22</v>
      </c>
      <c r="AB2" s="51" t="s">
        <v>49</v>
      </c>
      <c r="AC2" s="52" t="s">
        <v>22</v>
      </c>
      <c r="AD2" s="52"/>
      <c r="AE2" s="53" t="s">
        <v>22</v>
      </c>
      <c r="AF2" s="51" t="s">
        <v>51</v>
      </c>
      <c r="AG2" s="52" t="s">
        <v>18</v>
      </c>
      <c r="AH2" s="52"/>
      <c r="AI2" s="53" t="s">
        <v>18</v>
      </c>
      <c r="AJ2" s="14" t="s">
        <v>2</v>
      </c>
      <c r="AK2" s="14" t="s">
        <v>2</v>
      </c>
      <c r="AL2" s="13" t="s">
        <v>4</v>
      </c>
      <c r="AM2" s="14" t="s">
        <v>3</v>
      </c>
      <c r="AN2" s="13" t="s">
        <v>5</v>
      </c>
      <c r="AO2" s="15" t="s">
        <v>6</v>
      </c>
      <c r="AP2" s="15" t="s">
        <v>7</v>
      </c>
    </row>
    <row r="3" spans="1:42" ht="13.5" customHeight="1">
      <c r="A3" s="5"/>
      <c r="B3" s="16" t="s">
        <v>8</v>
      </c>
      <c r="C3" s="1" t="s">
        <v>9</v>
      </c>
      <c r="D3" s="48" t="s">
        <v>40</v>
      </c>
      <c r="E3" s="49" t="s">
        <v>17</v>
      </c>
      <c r="F3" s="49"/>
      <c r="G3" s="50" t="s">
        <v>17</v>
      </c>
      <c r="H3" s="48" t="s">
        <v>42</v>
      </c>
      <c r="I3" s="49"/>
      <c r="J3" s="49"/>
      <c r="K3" s="50"/>
      <c r="L3" s="48" t="s">
        <v>13</v>
      </c>
      <c r="M3" s="49" t="s">
        <v>21</v>
      </c>
      <c r="N3" s="49"/>
      <c r="O3" s="50" t="s">
        <v>21</v>
      </c>
      <c r="P3" s="48" t="s">
        <v>45</v>
      </c>
      <c r="Q3" s="49" t="s">
        <v>23</v>
      </c>
      <c r="R3" s="49"/>
      <c r="S3" s="50" t="s">
        <v>23</v>
      </c>
      <c r="T3" s="48" t="s">
        <v>38</v>
      </c>
      <c r="U3" s="49" t="s">
        <v>19</v>
      </c>
      <c r="V3" s="49"/>
      <c r="W3" s="50" t="s">
        <v>19</v>
      </c>
      <c r="X3" s="48" t="s">
        <v>48</v>
      </c>
      <c r="Y3" s="49" t="s">
        <v>23</v>
      </c>
      <c r="Z3" s="49"/>
      <c r="AA3" s="50" t="s">
        <v>23</v>
      </c>
      <c r="AB3" s="48" t="s">
        <v>50</v>
      </c>
      <c r="AC3" s="49" t="s">
        <v>23</v>
      </c>
      <c r="AD3" s="49"/>
      <c r="AE3" s="50" t="s">
        <v>23</v>
      </c>
      <c r="AF3" s="48" t="s">
        <v>52</v>
      </c>
      <c r="AG3" s="49" t="s">
        <v>19</v>
      </c>
      <c r="AH3" s="49"/>
      <c r="AI3" s="50" t="s">
        <v>19</v>
      </c>
      <c r="AJ3" s="1" t="s">
        <v>10</v>
      </c>
      <c r="AK3" s="1" t="s">
        <v>11</v>
      </c>
      <c r="AL3" s="16" t="s">
        <v>11</v>
      </c>
      <c r="AM3" s="1" t="s">
        <v>11</v>
      </c>
      <c r="AN3" s="16" t="s">
        <v>10</v>
      </c>
      <c r="AO3" s="17" t="s">
        <v>10</v>
      </c>
      <c r="AP3" s="17" t="s">
        <v>12</v>
      </c>
    </row>
    <row r="4" spans="1:42" ht="23.25" customHeight="1">
      <c r="A4" s="26" t="s">
        <v>39</v>
      </c>
      <c r="B4" s="32">
        <v>1</v>
      </c>
      <c r="C4" s="8" t="s">
        <v>14</v>
      </c>
      <c r="D4" s="34"/>
      <c r="E4" s="35"/>
      <c r="F4" s="35"/>
      <c r="G4" s="36"/>
      <c r="H4" s="19" t="s">
        <v>65</v>
      </c>
      <c r="I4" s="6">
        <v>2</v>
      </c>
      <c r="J4" s="30" t="s">
        <v>97</v>
      </c>
      <c r="K4" s="7">
        <v>1</v>
      </c>
      <c r="L4" s="19" t="s">
        <v>65</v>
      </c>
      <c r="M4" s="6">
        <v>4</v>
      </c>
      <c r="N4" s="30" t="s">
        <v>98</v>
      </c>
      <c r="O4" s="7">
        <v>2</v>
      </c>
      <c r="P4" s="19" t="s">
        <v>65</v>
      </c>
      <c r="Q4" s="6">
        <v>4</v>
      </c>
      <c r="R4" s="30" t="s">
        <v>98</v>
      </c>
      <c r="S4" s="7">
        <v>1</v>
      </c>
      <c r="T4" s="19" t="s">
        <v>65</v>
      </c>
      <c r="U4" s="6">
        <v>2</v>
      </c>
      <c r="V4" s="30" t="s">
        <v>98</v>
      </c>
      <c r="W4" s="7">
        <v>0</v>
      </c>
      <c r="X4" s="19" t="s">
        <v>65</v>
      </c>
      <c r="Y4" s="6">
        <v>2</v>
      </c>
      <c r="Z4" s="30" t="s">
        <v>98</v>
      </c>
      <c r="AA4" s="7">
        <v>0</v>
      </c>
      <c r="AB4" s="19" t="s">
        <v>109</v>
      </c>
      <c r="AC4" s="6">
        <v>1</v>
      </c>
      <c r="AD4" s="30" t="s">
        <v>98</v>
      </c>
      <c r="AE4" s="7">
        <v>2</v>
      </c>
      <c r="AF4" s="19" t="s">
        <v>69</v>
      </c>
      <c r="AG4" s="6">
        <v>3</v>
      </c>
      <c r="AH4" s="30" t="s">
        <v>98</v>
      </c>
      <c r="AI4" s="7">
        <v>0</v>
      </c>
      <c r="AJ4" s="40">
        <f>(AK4*3)+(AL4*1)</f>
        <v>32</v>
      </c>
      <c r="AK4" s="40">
        <f>COUNTIF(D4:AI5,"○")</f>
        <v>10</v>
      </c>
      <c r="AL4" s="40">
        <f>COUNTIF(D4:AI5,"△")</f>
        <v>2</v>
      </c>
      <c r="AM4" s="40">
        <f>COUNTIF(D4:AI5,"●")</f>
        <v>2</v>
      </c>
      <c r="AN4" s="40">
        <f>Q4+Q5+U4+U5+Y4+Y5+I4+I5+M4+M5+AC4+AC5+AG4+AG5</f>
        <v>36</v>
      </c>
      <c r="AO4" s="40">
        <f>S4+S5+W4+W5+AA4+AA5+K4+K5+O4+O5+AE4+AE5+AI4+AI5</f>
        <v>19</v>
      </c>
      <c r="AP4" s="40">
        <f>AN4-AO4</f>
        <v>17</v>
      </c>
    </row>
    <row r="5" spans="1:42" ht="23.25" customHeight="1">
      <c r="A5" s="27" t="s">
        <v>40</v>
      </c>
      <c r="B5" s="33"/>
      <c r="C5" s="18" t="s">
        <v>15</v>
      </c>
      <c r="D5" s="37"/>
      <c r="E5" s="38"/>
      <c r="F5" s="38"/>
      <c r="G5" s="39"/>
      <c r="H5" s="20" t="s">
        <v>94</v>
      </c>
      <c r="I5" s="11">
        <v>2</v>
      </c>
      <c r="J5" s="11" t="s">
        <v>95</v>
      </c>
      <c r="K5" s="12">
        <v>2</v>
      </c>
      <c r="L5" s="20" t="s">
        <v>64</v>
      </c>
      <c r="M5" s="9">
        <v>2</v>
      </c>
      <c r="N5" s="31" t="s">
        <v>96</v>
      </c>
      <c r="O5" s="10">
        <v>5</v>
      </c>
      <c r="P5" s="20" t="s">
        <v>80</v>
      </c>
      <c r="Q5" s="11">
        <v>2</v>
      </c>
      <c r="R5" s="31" t="s">
        <v>96</v>
      </c>
      <c r="S5" s="12">
        <v>1</v>
      </c>
      <c r="T5" s="20" t="s">
        <v>65</v>
      </c>
      <c r="U5" s="11">
        <v>3</v>
      </c>
      <c r="V5" s="31" t="s">
        <v>96</v>
      </c>
      <c r="W5" s="12">
        <v>2</v>
      </c>
      <c r="X5" s="20" t="s">
        <v>111</v>
      </c>
      <c r="Y5" s="11">
        <v>3</v>
      </c>
      <c r="Z5" s="31" t="s">
        <v>96</v>
      </c>
      <c r="AA5" s="12">
        <v>1</v>
      </c>
      <c r="AB5" s="29" t="s">
        <v>74</v>
      </c>
      <c r="AC5" s="9">
        <v>1</v>
      </c>
      <c r="AD5" s="31" t="s">
        <v>96</v>
      </c>
      <c r="AE5" s="10">
        <v>1</v>
      </c>
      <c r="AF5" s="20" t="s">
        <v>65</v>
      </c>
      <c r="AG5" s="9">
        <v>5</v>
      </c>
      <c r="AH5" s="31" t="s">
        <v>96</v>
      </c>
      <c r="AI5" s="10">
        <v>1</v>
      </c>
      <c r="AJ5" s="41"/>
      <c r="AK5" s="41"/>
      <c r="AL5" s="41"/>
      <c r="AM5" s="41"/>
      <c r="AN5" s="41"/>
      <c r="AO5" s="41"/>
      <c r="AP5" s="41"/>
    </row>
    <row r="6" spans="1:42" ht="23.25" customHeight="1">
      <c r="A6" s="26" t="s">
        <v>41</v>
      </c>
      <c r="B6" s="32">
        <v>5</v>
      </c>
      <c r="C6" s="8" t="s">
        <v>14</v>
      </c>
      <c r="D6" s="19" t="s">
        <v>93</v>
      </c>
      <c r="E6" s="6">
        <v>2</v>
      </c>
      <c r="F6" s="30" t="s">
        <v>98</v>
      </c>
      <c r="G6" s="7">
        <v>2</v>
      </c>
      <c r="H6" s="42"/>
      <c r="I6" s="43"/>
      <c r="J6" s="43"/>
      <c r="K6" s="44"/>
      <c r="L6" s="19" t="s">
        <v>62</v>
      </c>
      <c r="M6" s="6">
        <v>2</v>
      </c>
      <c r="N6" s="30" t="s">
        <v>99</v>
      </c>
      <c r="O6" s="7">
        <v>2</v>
      </c>
      <c r="P6" s="19" t="s">
        <v>88</v>
      </c>
      <c r="Q6" s="6">
        <v>0</v>
      </c>
      <c r="R6" s="30" t="s">
        <v>99</v>
      </c>
      <c r="S6" s="7">
        <v>1</v>
      </c>
      <c r="T6" s="19" t="s">
        <v>64</v>
      </c>
      <c r="U6" s="6">
        <v>1</v>
      </c>
      <c r="V6" s="30" t="s">
        <v>99</v>
      </c>
      <c r="W6" s="7">
        <v>2</v>
      </c>
      <c r="X6" s="19" t="s">
        <v>107</v>
      </c>
      <c r="Y6" s="6">
        <v>1</v>
      </c>
      <c r="Z6" s="30" t="s">
        <v>99</v>
      </c>
      <c r="AA6" s="7">
        <v>0</v>
      </c>
      <c r="AB6" s="19" t="s">
        <v>62</v>
      </c>
      <c r="AC6" s="6">
        <v>1</v>
      </c>
      <c r="AD6" s="30" t="s">
        <v>99</v>
      </c>
      <c r="AE6" s="7">
        <v>1</v>
      </c>
      <c r="AF6" s="19" t="s">
        <v>65</v>
      </c>
      <c r="AG6" s="6">
        <v>7</v>
      </c>
      <c r="AH6" s="30" t="s">
        <v>99</v>
      </c>
      <c r="AI6" s="7">
        <v>0</v>
      </c>
      <c r="AJ6" s="40">
        <f>(AK6*3)+(AL6*1)</f>
        <v>21</v>
      </c>
      <c r="AK6" s="40">
        <f>COUNTIF(D6:AI7,"○")</f>
        <v>5</v>
      </c>
      <c r="AL6" s="40">
        <f>COUNTIF(D6:AI7,"△")</f>
        <v>6</v>
      </c>
      <c r="AM6" s="40">
        <f>COUNTIF(D6:AI7,"●")</f>
        <v>3</v>
      </c>
      <c r="AN6" s="40">
        <f>E6+E7+Q6+Q7+AC6+AC7+U6+U7+Y6+Y7+M6+M7+AG6+AG7</f>
        <v>28</v>
      </c>
      <c r="AO6" s="40">
        <f>G6+G7+S6+S7+AE6+AE7+W6+W7+AA6+AA7+O6+O7+AI6+AI7</f>
        <v>14</v>
      </c>
      <c r="AP6" s="40">
        <f>AN6-AO6</f>
        <v>14</v>
      </c>
    </row>
    <row r="7" spans="1:42" ht="23.25" customHeight="1">
      <c r="A7" s="27" t="s">
        <v>42</v>
      </c>
      <c r="B7" s="33"/>
      <c r="C7" s="18" t="s">
        <v>15</v>
      </c>
      <c r="D7" s="20" t="s">
        <v>64</v>
      </c>
      <c r="E7" s="11">
        <v>1</v>
      </c>
      <c r="F7" s="31" t="s">
        <v>96</v>
      </c>
      <c r="G7" s="12">
        <v>2</v>
      </c>
      <c r="H7" s="45"/>
      <c r="I7" s="46"/>
      <c r="J7" s="46"/>
      <c r="K7" s="47"/>
      <c r="L7" s="20" t="s">
        <v>82</v>
      </c>
      <c r="M7" s="11">
        <v>1</v>
      </c>
      <c r="N7" s="31" t="s">
        <v>96</v>
      </c>
      <c r="O7" s="12">
        <v>1</v>
      </c>
      <c r="P7" s="20" t="s">
        <v>62</v>
      </c>
      <c r="Q7" s="9">
        <v>1</v>
      </c>
      <c r="R7" s="31" t="s">
        <v>96</v>
      </c>
      <c r="S7" s="10">
        <v>1</v>
      </c>
      <c r="T7" s="20" t="s">
        <v>62</v>
      </c>
      <c r="U7" s="9">
        <v>1</v>
      </c>
      <c r="V7" s="31" t="s">
        <v>96</v>
      </c>
      <c r="W7" s="10">
        <v>1</v>
      </c>
      <c r="X7" s="20" t="s">
        <v>65</v>
      </c>
      <c r="Y7" s="11">
        <v>1</v>
      </c>
      <c r="Z7" s="31" t="s">
        <v>96</v>
      </c>
      <c r="AA7" s="12">
        <v>0</v>
      </c>
      <c r="AB7" s="20" t="s">
        <v>65</v>
      </c>
      <c r="AC7" s="9">
        <v>7</v>
      </c>
      <c r="AD7" s="31" t="s">
        <v>96</v>
      </c>
      <c r="AE7" s="10">
        <v>0</v>
      </c>
      <c r="AF7" s="20" t="s">
        <v>65</v>
      </c>
      <c r="AG7" s="9">
        <v>2</v>
      </c>
      <c r="AH7" s="31" t="s">
        <v>96</v>
      </c>
      <c r="AI7" s="12">
        <v>1</v>
      </c>
      <c r="AJ7" s="41"/>
      <c r="AK7" s="41"/>
      <c r="AL7" s="41"/>
      <c r="AM7" s="41"/>
      <c r="AN7" s="41"/>
      <c r="AO7" s="41"/>
      <c r="AP7" s="41"/>
    </row>
    <row r="8" spans="1:42" ht="23.25" customHeight="1">
      <c r="A8" s="26" t="s">
        <v>43</v>
      </c>
      <c r="B8" s="32">
        <v>2</v>
      </c>
      <c r="C8" s="8" t="s">
        <v>14</v>
      </c>
      <c r="D8" s="19" t="s">
        <v>65</v>
      </c>
      <c r="E8" s="6">
        <v>5</v>
      </c>
      <c r="F8" s="30" t="s">
        <v>99</v>
      </c>
      <c r="G8" s="7">
        <v>2</v>
      </c>
      <c r="H8" s="19" t="s">
        <v>83</v>
      </c>
      <c r="I8" s="6">
        <v>1</v>
      </c>
      <c r="J8" s="30" t="s">
        <v>99</v>
      </c>
      <c r="K8" s="7">
        <v>1</v>
      </c>
      <c r="L8" s="42"/>
      <c r="M8" s="43"/>
      <c r="N8" s="43"/>
      <c r="O8" s="44"/>
      <c r="P8" s="19" t="s">
        <v>65</v>
      </c>
      <c r="Q8" s="6">
        <v>3</v>
      </c>
      <c r="R8" s="30" t="s">
        <v>100</v>
      </c>
      <c r="S8" s="7">
        <v>1</v>
      </c>
      <c r="T8" s="19" t="s">
        <v>65</v>
      </c>
      <c r="U8" s="6">
        <v>2</v>
      </c>
      <c r="V8" s="30" t="s">
        <v>100</v>
      </c>
      <c r="W8" s="7">
        <v>1</v>
      </c>
      <c r="X8" s="19" t="s">
        <v>65</v>
      </c>
      <c r="Y8" s="6">
        <v>1</v>
      </c>
      <c r="Z8" s="30" t="s">
        <v>100</v>
      </c>
      <c r="AA8" s="7">
        <v>0</v>
      </c>
      <c r="AB8" s="19" t="s">
        <v>65</v>
      </c>
      <c r="AC8" s="6">
        <v>4</v>
      </c>
      <c r="AD8" s="30" t="s">
        <v>100</v>
      </c>
      <c r="AE8" s="7">
        <v>0</v>
      </c>
      <c r="AF8" s="19" t="s">
        <v>65</v>
      </c>
      <c r="AG8" s="6">
        <v>6</v>
      </c>
      <c r="AH8" s="30" t="s">
        <v>100</v>
      </c>
      <c r="AI8" s="7">
        <v>0</v>
      </c>
      <c r="AJ8" s="40">
        <f>(AK8*3)+(AL8*1)</f>
        <v>30</v>
      </c>
      <c r="AK8" s="40">
        <f>COUNTIF(D8:AI9,"○")</f>
        <v>9</v>
      </c>
      <c r="AL8" s="40">
        <f>COUNTIF(D8:AI9,"△")</f>
        <v>3</v>
      </c>
      <c r="AM8" s="40">
        <f>COUNTIF(D8:AI9,"●")</f>
        <v>2</v>
      </c>
      <c r="AN8" s="40">
        <f>E8+E9+Q8+Q9+AC8+AC9+U8+U9+Y8+Y9+AG8+AG9+I8+I9</f>
        <v>40</v>
      </c>
      <c r="AO8" s="40">
        <f>G8+G9+S8+S9+AE8+AE9+W8+W9+AA8+AA9+AI8+AI9+K8+K9</f>
        <v>21</v>
      </c>
      <c r="AP8" s="40">
        <f>AN8-AO8</f>
        <v>19</v>
      </c>
    </row>
    <row r="9" spans="1:42" ht="23.25" customHeight="1">
      <c r="A9" s="27" t="s">
        <v>13</v>
      </c>
      <c r="B9" s="33"/>
      <c r="C9" s="18" t="s">
        <v>15</v>
      </c>
      <c r="D9" s="20" t="s">
        <v>64</v>
      </c>
      <c r="E9" s="11">
        <v>2</v>
      </c>
      <c r="F9" s="31" t="s">
        <v>96</v>
      </c>
      <c r="G9" s="12">
        <v>4</v>
      </c>
      <c r="H9" s="20" t="s">
        <v>62</v>
      </c>
      <c r="I9" s="9">
        <v>2</v>
      </c>
      <c r="J9" s="31" t="s">
        <v>96</v>
      </c>
      <c r="K9" s="10">
        <v>2</v>
      </c>
      <c r="L9" s="45"/>
      <c r="M9" s="46"/>
      <c r="N9" s="46"/>
      <c r="O9" s="47"/>
      <c r="P9" s="20" t="s">
        <v>62</v>
      </c>
      <c r="Q9" s="9">
        <v>0</v>
      </c>
      <c r="R9" s="31" t="s">
        <v>96</v>
      </c>
      <c r="S9" s="10">
        <v>0</v>
      </c>
      <c r="T9" s="20" t="s">
        <v>103</v>
      </c>
      <c r="U9" s="11">
        <v>5</v>
      </c>
      <c r="V9" s="31" t="s">
        <v>96</v>
      </c>
      <c r="W9" s="12">
        <v>4</v>
      </c>
      <c r="X9" s="20" t="s">
        <v>65</v>
      </c>
      <c r="Y9" s="9">
        <v>3</v>
      </c>
      <c r="Z9" s="31" t="s">
        <v>96</v>
      </c>
      <c r="AA9" s="10">
        <v>0</v>
      </c>
      <c r="AB9" s="20" t="s">
        <v>64</v>
      </c>
      <c r="AC9" s="11">
        <v>2</v>
      </c>
      <c r="AD9" s="31" t="s">
        <v>96</v>
      </c>
      <c r="AE9" s="12">
        <v>6</v>
      </c>
      <c r="AF9" s="20" t="s">
        <v>103</v>
      </c>
      <c r="AG9" s="9">
        <v>4</v>
      </c>
      <c r="AH9" s="31" t="s">
        <v>96</v>
      </c>
      <c r="AI9" s="10">
        <v>0</v>
      </c>
      <c r="AJ9" s="41"/>
      <c r="AK9" s="41"/>
      <c r="AL9" s="41"/>
      <c r="AM9" s="41"/>
      <c r="AN9" s="41"/>
      <c r="AO9" s="41"/>
      <c r="AP9" s="41"/>
    </row>
    <row r="10" spans="1:42" ht="23.25" customHeight="1">
      <c r="A10" s="26" t="s">
        <v>44</v>
      </c>
      <c r="B10" s="32">
        <v>4</v>
      </c>
      <c r="C10" s="8" t="s">
        <v>14</v>
      </c>
      <c r="D10" s="19" t="s">
        <v>81</v>
      </c>
      <c r="E10" s="6">
        <v>1</v>
      </c>
      <c r="F10" s="30" t="s">
        <v>100</v>
      </c>
      <c r="G10" s="7">
        <v>2</v>
      </c>
      <c r="H10" s="19" t="s">
        <v>62</v>
      </c>
      <c r="I10" s="6">
        <v>1</v>
      </c>
      <c r="J10" s="30" t="s">
        <v>100</v>
      </c>
      <c r="K10" s="7">
        <v>1</v>
      </c>
      <c r="L10" s="28" t="s">
        <v>90</v>
      </c>
      <c r="M10" s="6">
        <v>0</v>
      </c>
      <c r="N10" s="30" t="s">
        <v>100</v>
      </c>
      <c r="O10" s="7">
        <v>0</v>
      </c>
      <c r="P10" s="42"/>
      <c r="Q10" s="43"/>
      <c r="R10" s="43"/>
      <c r="S10" s="44"/>
      <c r="T10" s="19" t="s">
        <v>66</v>
      </c>
      <c r="U10" s="6">
        <v>2</v>
      </c>
      <c r="V10" s="30" t="s">
        <v>98</v>
      </c>
      <c r="W10" s="7">
        <v>3</v>
      </c>
      <c r="X10" s="19" t="s">
        <v>76</v>
      </c>
      <c r="Y10" s="6">
        <v>1</v>
      </c>
      <c r="Z10" s="30" t="s">
        <v>98</v>
      </c>
      <c r="AA10" s="7">
        <v>0</v>
      </c>
      <c r="AB10" s="19" t="s">
        <v>65</v>
      </c>
      <c r="AC10" s="6">
        <v>2</v>
      </c>
      <c r="AD10" s="30" t="s">
        <v>98</v>
      </c>
      <c r="AE10" s="7">
        <v>0</v>
      </c>
      <c r="AF10" s="19" t="s">
        <v>105</v>
      </c>
      <c r="AG10" s="6">
        <v>4</v>
      </c>
      <c r="AH10" s="30" t="s">
        <v>98</v>
      </c>
      <c r="AI10" s="7">
        <v>1</v>
      </c>
      <c r="AJ10" s="40">
        <f>(AK10*3)+(AL10*1)</f>
        <v>23</v>
      </c>
      <c r="AK10" s="40">
        <f>COUNTIF(D10:AI11,"○")</f>
        <v>7</v>
      </c>
      <c r="AL10" s="40">
        <f>COUNTIF(D10:AI11,"△")</f>
        <v>2</v>
      </c>
      <c r="AM10" s="40">
        <f>COUNTIF(D10:AI11,"●")</f>
        <v>5</v>
      </c>
      <c r="AN10" s="40">
        <f>E10+E11+U10+U11+Y10+Y11+I10+I11+M10+M11+AC10+AC11+AG10+AG11</f>
        <v>22</v>
      </c>
      <c r="AO10" s="40">
        <f>G10+G11+W10+W11+AA10+AA11+K10+K11+O10+O11+AE10+AE11+AI10+AI11</f>
        <v>16</v>
      </c>
      <c r="AP10" s="40">
        <f>AN10-AO10</f>
        <v>6</v>
      </c>
    </row>
    <row r="11" spans="1:42" ht="23.25" customHeight="1">
      <c r="A11" s="27" t="s">
        <v>45</v>
      </c>
      <c r="B11" s="33"/>
      <c r="C11" s="18" t="s">
        <v>15</v>
      </c>
      <c r="D11" s="20" t="s">
        <v>64</v>
      </c>
      <c r="E11" s="11">
        <v>1</v>
      </c>
      <c r="F11" s="31" t="s">
        <v>96</v>
      </c>
      <c r="G11" s="12">
        <v>4</v>
      </c>
      <c r="H11" s="20" t="s">
        <v>89</v>
      </c>
      <c r="I11" s="9">
        <v>1</v>
      </c>
      <c r="J11" s="31" t="s">
        <v>96</v>
      </c>
      <c r="K11" s="10">
        <v>0</v>
      </c>
      <c r="L11" s="20" t="s">
        <v>64</v>
      </c>
      <c r="M11" s="11">
        <v>1</v>
      </c>
      <c r="N11" s="31" t="s">
        <v>96</v>
      </c>
      <c r="O11" s="12">
        <v>3</v>
      </c>
      <c r="P11" s="45"/>
      <c r="Q11" s="46"/>
      <c r="R11" s="46"/>
      <c r="S11" s="47"/>
      <c r="T11" s="20" t="s">
        <v>65</v>
      </c>
      <c r="U11" s="9">
        <v>4</v>
      </c>
      <c r="V11" s="31" t="s">
        <v>96</v>
      </c>
      <c r="W11" s="10">
        <v>0</v>
      </c>
      <c r="X11" s="29" t="s">
        <v>102</v>
      </c>
      <c r="Y11" s="9">
        <v>2</v>
      </c>
      <c r="Z11" s="31" t="s">
        <v>96</v>
      </c>
      <c r="AA11" s="10">
        <v>1</v>
      </c>
      <c r="AB11" s="20" t="s">
        <v>64</v>
      </c>
      <c r="AC11" s="9">
        <v>0</v>
      </c>
      <c r="AD11" s="31" t="s">
        <v>96</v>
      </c>
      <c r="AE11" s="10">
        <v>1</v>
      </c>
      <c r="AF11" s="20" t="s">
        <v>70</v>
      </c>
      <c r="AG11" s="9">
        <v>2</v>
      </c>
      <c r="AH11" s="31" t="s">
        <v>96</v>
      </c>
      <c r="AI11" s="10">
        <v>0</v>
      </c>
      <c r="AJ11" s="41"/>
      <c r="AK11" s="41"/>
      <c r="AL11" s="41"/>
      <c r="AM11" s="41"/>
      <c r="AN11" s="41"/>
      <c r="AO11" s="41"/>
      <c r="AP11" s="41"/>
    </row>
    <row r="12" spans="1:42" ht="23.25" customHeight="1">
      <c r="A12" s="26" t="s">
        <v>46</v>
      </c>
      <c r="B12" s="32">
        <v>6</v>
      </c>
      <c r="C12" s="8" t="s">
        <v>14</v>
      </c>
      <c r="D12" s="19" t="s">
        <v>64</v>
      </c>
      <c r="E12" s="6">
        <v>2</v>
      </c>
      <c r="F12" s="30" t="s">
        <v>98</v>
      </c>
      <c r="G12" s="7">
        <v>3</v>
      </c>
      <c r="H12" s="19" t="s">
        <v>62</v>
      </c>
      <c r="I12" s="6">
        <v>1</v>
      </c>
      <c r="J12" s="30" t="s">
        <v>98</v>
      </c>
      <c r="K12" s="7">
        <v>1</v>
      </c>
      <c r="L12" s="19" t="s">
        <v>64</v>
      </c>
      <c r="M12" s="6">
        <v>4</v>
      </c>
      <c r="N12" s="30" t="s">
        <v>98</v>
      </c>
      <c r="O12" s="7">
        <v>5</v>
      </c>
      <c r="P12" s="19" t="s">
        <v>67</v>
      </c>
      <c r="Q12" s="6">
        <v>3</v>
      </c>
      <c r="R12" s="30" t="s">
        <v>98</v>
      </c>
      <c r="S12" s="7">
        <v>2</v>
      </c>
      <c r="T12" s="42"/>
      <c r="U12" s="43"/>
      <c r="V12" s="43"/>
      <c r="W12" s="44"/>
      <c r="X12" s="19" t="s">
        <v>65</v>
      </c>
      <c r="Y12" s="6">
        <v>3</v>
      </c>
      <c r="Z12" s="30" t="s">
        <v>99</v>
      </c>
      <c r="AA12" s="7">
        <v>1</v>
      </c>
      <c r="AB12" s="19" t="s">
        <v>84</v>
      </c>
      <c r="AC12" s="6">
        <v>3</v>
      </c>
      <c r="AD12" s="30" t="s">
        <v>99</v>
      </c>
      <c r="AE12" s="7">
        <v>5</v>
      </c>
      <c r="AF12" s="19" t="s">
        <v>62</v>
      </c>
      <c r="AG12" s="6">
        <v>1</v>
      </c>
      <c r="AH12" s="30" t="s">
        <v>99</v>
      </c>
      <c r="AI12" s="7">
        <v>1</v>
      </c>
      <c r="AJ12" s="40">
        <f>(AK12*3)+(AL12*1)</f>
        <v>13</v>
      </c>
      <c r="AK12" s="40">
        <f>COUNTIF(D12:AI13,"○")</f>
        <v>3</v>
      </c>
      <c r="AL12" s="40">
        <f>COUNTIF(D12:AI13,"△")</f>
        <v>4</v>
      </c>
      <c r="AM12" s="40">
        <f>COUNTIF(D12:AI13,"●")</f>
        <v>7</v>
      </c>
      <c r="AN12" s="40">
        <f>E12+E13+Q12+Q13+AC12+AC13+Y12+Y13++M12+M13+AG12+AG13+I12+I13</f>
        <v>23</v>
      </c>
      <c r="AO12" s="40">
        <f>G12+G13+S12+S13+AE12+AE13+AA12+AA13+O12+O13+AI12+AI13+K12+K13</f>
        <v>32</v>
      </c>
      <c r="AP12" s="40">
        <f>AN12-AO12</f>
        <v>-9</v>
      </c>
    </row>
    <row r="13" spans="1:42" ht="23.25" customHeight="1">
      <c r="A13" s="27" t="s">
        <v>38</v>
      </c>
      <c r="B13" s="33"/>
      <c r="C13" s="18" t="s">
        <v>15</v>
      </c>
      <c r="D13" s="20" t="s">
        <v>64</v>
      </c>
      <c r="E13" s="9">
        <v>0</v>
      </c>
      <c r="F13" s="31" t="s">
        <v>96</v>
      </c>
      <c r="G13" s="10">
        <v>2</v>
      </c>
      <c r="H13" s="20" t="s">
        <v>70</v>
      </c>
      <c r="I13" s="11">
        <v>2</v>
      </c>
      <c r="J13" s="31" t="s">
        <v>96</v>
      </c>
      <c r="K13" s="12">
        <v>1</v>
      </c>
      <c r="L13" s="20" t="s">
        <v>104</v>
      </c>
      <c r="M13" s="9">
        <v>1</v>
      </c>
      <c r="N13" s="31" t="s">
        <v>96</v>
      </c>
      <c r="O13" s="10">
        <v>2</v>
      </c>
      <c r="P13" s="20" t="s">
        <v>64</v>
      </c>
      <c r="Q13" s="9">
        <v>0</v>
      </c>
      <c r="R13" s="31" t="s">
        <v>96</v>
      </c>
      <c r="S13" s="10">
        <v>4</v>
      </c>
      <c r="T13" s="45"/>
      <c r="U13" s="46"/>
      <c r="V13" s="46"/>
      <c r="W13" s="47"/>
      <c r="X13" s="20" t="s">
        <v>92</v>
      </c>
      <c r="Y13" s="11">
        <v>0</v>
      </c>
      <c r="Z13" s="31" t="s">
        <v>96</v>
      </c>
      <c r="AA13" s="12">
        <v>2</v>
      </c>
      <c r="AB13" s="20" t="s">
        <v>73</v>
      </c>
      <c r="AC13" s="11">
        <v>2</v>
      </c>
      <c r="AD13" s="31" t="s">
        <v>96</v>
      </c>
      <c r="AE13" s="12">
        <v>2</v>
      </c>
      <c r="AF13" s="20" t="s">
        <v>79</v>
      </c>
      <c r="AG13" s="11">
        <v>1</v>
      </c>
      <c r="AH13" s="31" t="s">
        <v>96</v>
      </c>
      <c r="AI13" s="12">
        <v>1</v>
      </c>
      <c r="AJ13" s="41"/>
      <c r="AK13" s="41"/>
      <c r="AL13" s="41"/>
      <c r="AM13" s="41"/>
      <c r="AN13" s="41"/>
      <c r="AO13" s="41"/>
      <c r="AP13" s="41"/>
    </row>
    <row r="14" spans="1:42" ht="23.25" customHeight="1">
      <c r="A14" s="26" t="s">
        <v>47</v>
      </c>
      <c r="B14" s="32">
        <v>7</v>
      </c>
      <c r="C14" s="8" t="s">
        <v>14</v>
      </c>
      <c r="D14" s="19" t="s">
        <v>112</v>
      </c>
      <c r="E14" s="6">
        <v>1</v>
      </c>
      <c r="F14" s="30" t="s">
        <v>99</v>
      </c>
      <c r="G14" s="7">
        <v>3</v>
      </c>
      <c r="H14" s="19" t="s">
        <v>64</v>
      </c>
      <c r="I14" s="6">
        <v>0</v>
      </c>
      <c r="J14" s="30" t="s">
        <v>99</v>
      </c>
      <c r="K14" s="7">
        <v>1</v>
      </c>
      <c r="L14" s="19" t="s">
        <v>64</v>
      </c>
      <c r="M14" s="6">
        <v>0</v>
      </c>
      <c r="N14" s="30" t="s">
        <v>99</v>
      </c>
      <c r="O14" s="7">
        <v>3</v>
      </c>
      <c r="P14" s="28" t="s">
        <v>101</v>
      </c>
      <c r="Q14" s="6">
        <v>1</v>
      </c>
      <c r="R14" s="30" t="s">
        <v>99</v>
      </c>
      <c r="S14" s="7">
        <v>2</v>
      </c>
      <c r="T14" s="19" t="s">
        <v>91</v>
      </c>
      <c r="U14" s="6">
        <v>2</v>
      </c>
      <c r="V14" s="30" t="s">
        <v>99</v>
      </c>
      <c r="W14" s="7">
        <v>0</v>
      </c>
      <c r="X14" s="42"/>
      <c r="Y14" s="43"/>
      <c r="Z14" s="43"/>
      <c r="AA14" s="44"/>
      <c r="AB14" s="19" t="s">
        <v>64</v>
      </c>
      <c r="AC14" s="6">
        <v>0</v>
      </c>
      <c r="AD14" s="30" t="s">
        <v>100</v>
      </c>
      <c r="AE14" s="7">
        <v>4</v>
      </c>
      <c r="AF14" s="19" t="s">
        <v>86</v>
      </c>
      <c r="AG14" s="6">
        <v>2</v>
      </c>
      <c r="AH14" s="30" t="s">
        <v>100</v>
      </c>
      <c r="AI14" s="7">
        <v>1</v>
      </c>
      <c r="AJ14" s="40">
        <f>(AK14*3)+(AL14*1)</f>
        <v>9</v>
      </c>
      <c r="AK14" s="40">
        <f>COUNTIF(D14:AI15,"○")</f>
        <v>3</v>
      </c>
      <c r="AL14" s="40">
        <f>COUNTIF(D14:AI15,"△")</f>
        <v>0</v>
      </c>
      <c r="AM14" s="40">
        <f>COUNTIF(D14:AI15,"●")</f>
        <v>11</v>
      </c>
      <c r="AN14" s="40">
        <f>E14+E15+Q14+Q15+AC14+AC15+U14+U15+M14+M15+AG14+AG15+I14+I15</f>
        <v>10</v>
      </c>
      <c r="AO14" s="40">
        <f>G14+G15+S14+S15+AE14+AE15+W14+W15+O14+O15+AI14+AI15+K14+K15</f>
        <v>26</v>
      </c>
      <c r="AP14" s="40">
        <f>AN14-AO14</f>
        <v>-16</v>
      </c>
    </row>
    <row r="15" spans="1:42" ht="23.25" customHeight="1">
      <c r="A15" s="27" t="s">
        <v>48</v>
      </c>
      <c r="B15" s="33"/>
      <c r="C15" s="18" t="s">
        <v>15</v>
      </c>
      <c r="D15" s="20" t="s">
        <v>64</v>
      </c>
      <c r="E15" s="9">
        <v>0</v>
      </c>
      <c r="F15" s="31" t="s">
        <v>96</v>
      </c>
      <c r="G15" s="10">
        <v>2</v>
      </c>
      <c r="H15" s="20" t="s">
        <v>108</v>
      </c>
      <c r="I15" s="9">
        <v>0</v>
      </c>
      <c r="J15" s="31" t="s">
        <v>96</v>
      </c>
      <c r="K15" s="10">
        <v>1</v>
      </c>
      <c r="L15" s="20" t="s">
        <v>64</v>
      </c>
      <c r="M15" s="9">
        <v>0</v>
      </c>
      <c r="N15" s="31" t="s">
        <v>96</v>
      </c>
      <c r="O15" s="10">
        <v>1</v>
      </c>
      <c r="P15" s="20" t="s">
        <v>64</v>
      </c>
      <c r="Q15" s="9">
        <v>0</v>
      </c>
      <c r="R15" s="31" t="s">
        <v>96</v>
      </c>
      <c r="S15" s="10">
        <v>1</v>
      </c>
      <c r="T15" s="20" t="s">
        <v>64</v>
      </c>
      <c r="U15" s="9">
        <v>1</v>
      </c>
      <c r="V15" s="31" t="s">
        <v>96</v>
      </c>
      <c r="W15" s="10">
        <v>3</v>
      </c>
      <c r="X15" s="45"/>
      <c r="Y15" s="46"/>
      <c r="Z15" s="46"/>
      <c r="AA15" s="47"/>
      <c r="AB15" s="20" t="s">
        <v>78</v>
      </c>
      <c r="AC15" s="9">
        <v>2</v>
      </c>
      <c r="AD15" s="31" t="s">
        <v>96</v>
      </c>
      <c r="AE15" s="10">
        <v>1</v>
      </c>
      <c r="AF15" s="20" t="s">
        <v>64</v>
      </c>
      <c r="AG15" s="9">
        <v>1</v>
      </c>
      <c r="AH15" s="31" t="s">
        <v>96</v>
      </c>
      <c r="AI15" s="10">
        <v>3</v>
      </c>
      <c r="AJ15" s="41"/>
      <c r="AK15" s="41"/>
      <c r="AL15" s="41"/>
      <c r="AM15" s="41"/>
      <c r="AN15" s="41"/>
      <c r="AO15" s="41"/>
      <c r="AP15" s="41"/>
    </row>
    <row r="16" spans="1:42" ht="23.25" customHeight="1">
      <c r="A16" s="26" t="s">
        <v>49</v>
      </c>
      <c r="B16" s="32">
        <v>3</v>
      </c>
      <c r="C16" s="8" t="s">
        <v>14</v>
      </c>
      <c r="D16" s="28" t="s">
        <v>75</v>
      </c>
      <c r="E16" s="6">
        <v>1</v>
      </c>
      <c r="F16" s="30" t="s">
        <v>100</v>
      </c>
      <c r="G16" s="7">
        <v>1</v>
      </c>
      <c r="H16" s="19" t="s">
        <v>64</v>
      </c>
      <c r="I16" s="6">
        <v>0</v>
      </c>
      <c r="J16" s="30" t="s">
        <v>100</v>
      </c>
      <c r="K16" s="7">
        <v>7</v>
      </c>
      <c r="L16" s="19" t="s">
        <v>65</v>
      </c>
      <c r="M16" s="6">
        <v>6</v>
      </c>
      <c r="N16" s="30" t="s">
        <v>100</v>
      </c>
      <c r="O16" s="7">
        <v>2</v>
      </c>
      <c r="P16" s="19" t="s">
        <v>65</v>
      </c>
      <c r="Q16" s="6">
        <v>1</v>
      </c>
      <c r="R16" s="30" t="s">
        <v>100</v>
      </c>
      <c r="S16" s="7">
        <v>0</v>
      </c>
      <c r="T16" s="19" t="s">
        <v>62</v>
      </c>
      <c r="U16" s="6">
        <v>2</v>
      </c>
      <c r="V16" s="30" t="s">
        <v>100</v>
      </c>
      <c r="W16" s="7">
        <v>2</v>
      </c>
      <c r="X16" s="19" t="s">
        <v>77</v>
      </c>
      <c r="Y16" s="6">
        <v>1</v>
      </c>
      <c r="Z16" s="30" t="s">
        <v>100</v>
      </c>
      <c r="AA16" s="7">
        <v>2</v>
      </c>
      <c r="AB16" s="42"/>
      <c r="AC16" s="43"/>
      <c r="AD16" s="43"/>
      <c r="AE16" s="44"/>
      <c r="AF16" s="19" t="s">
        <v>65</v>
      </c>
      <c r="AG16" s="6">
        <v>4</v>
      </c>
      <c r="AH16" s="30" t="s">
        <v>100</v>
      </c>
      <c r="AI16" s="7">
        <v>1</v>
      </c>
      <c r="AJ16" s="40">
        <f>(AK16*3)+(AL16*1)</f>
        <v>24</v>
      </c>
      <c r="AK16" s="40">
        <f>COUNTIF(D16:AI17,"○")</f>
        <v>7</v>
      </c>
      <c r="AL16" s="40">
        <f>COUNTIF(D16:AI17,"△")</f>
        <v>3</v>
      </c>
      <c r="AM16" s="40">
        <f>COUNTIF(D16:AI17,"●")</f>
        <v>4</v>
      </c>
      <c r="AN16" s="40">
        <f>E16+E17+Q16+Q17+U16+U17+Y16+Y17+M16+M17+AG16+AG17+I16+I17</f>
        <v>29</v>
      </c>
      <c r="AO16" s="40">
        <f>G16+G17+S16+S17+W16+W17+AA16+AA17+O16+O17+AI16+AI17+K16+K17</f>
        <v>27</v>
      </c>
      <c r="AP16" s="40">
        <f>AN16-AO16</f>
        <v>2</v>
      </c>
    </row>
    <row r="17" spans="1:42" ht="24" customHeight="1">
      <c r="A17" s="27" t="s">
        <v>50</v>
      </c>
      <c r="B17" s="33"/>
      <c r="C17" s="18" t="s">
        <v>15</v>
      </c>
      <c r="D17" s="20" t="s">
        <v>110</v>
      </c>
      <c r="E17" s="9">
        <v>2</v>
      </c>
      <c r="F17" s="31" t="s">
        <v>96</v>
      </c>
      <c r="G17" s="10">
        <v>1</v>
      </c>
      <c r="H17" s="20" t="s">
        <v>63</v>
      </c>
      <c r="I17" s="9">
        <v>1</v>
      </c>
      <c r="J17" s="31" t="s">
        <v>96</v>
      </c>
      <c r="K17" s="10">
        <v>1</v>
      </c>
      <c r="L17" s="20" t="s">
        <v>64</v>
      </c>
      <c r="M17" s="9">
        <v>0</v>
      </c>
      <c r="N17" s="31" t="s">
        <v>96</v>
      </c>
      <c r="O17" s="10">
        <v>4</v>
      </c>
      <c r="P17" s="20" t="s">
        <v>64</v>
      </c>
      <c r="Q17" s="9">
        <v>0</v>
      </c>
      <c r="R17" s="31" t="s">
        <v>96</v>
      </c>
      <c r="S17" s="10">
        <v>2</v>
      </c>
      <c r="T17" s="20" t="s">
        <v>85</v>
      </c>
      <c r="U17" s="11">
        <v>5</v>
      </c>
      <c r="V17" s="31" t="s">
        <v>96</v>
      </c>
      <c r="W17" s="12">
        <v>3</v>
      </c>
      <c r="X17" s="20" t="s">
        <v>65</v>
      </c>
      <c r="Y17" s="9">
        <v>4</v>
      </c>
      <c r="Z17" s="31" t="s">
        <v>96</v>
      </c>
      <c r="AA17" s="10">
        <v>0</v>
      </c>
      <c r="AB17" s="45"/>
      <c r="AC17" s="46"/>
      <c r="AD17" s="46"/>
      <c r="AE17" s="47"/>
      <c r="AF17" s="20" t="s">
        <v>114</v>
      </c>
      <c r="AG17" s="9">
        <v>2</v>
      </c>
      <c r="AH17" s="31" t="s">
        <v>96</v>
      </c>
      <c r="AI17" s="10">
        <v>1</v>
      </c>
      <c r="AJ17" s="41"/>
      <c r="AK17" s="41"/>
      <c r="AL17" s="41"/>
      <c r="AM17" s="41"/>
      <c r="AN17" s="41"/>
      <c r="AO17" s="41"/>
      <c r="AP17" s="41"/>
    </row>
    <row r="18" spans="1:42" ht="23.25" customHeight="1">
      <c r="A18" s="26" t="s">
        <v>51</v>
      </c>
      <c r="B18" s="32">
        <v>8</v>
      </c>
      <c r="C18" s="8" t="s">
        <v>14</v>
      </c>
      <c r="D18" s="19" t="s">
        <v>64</v>
      </c>
      <c r="E18" s="6">
        <v>1</v>
      </c>
      <c r="F18" s="30" t="s">
        <v>100</v>
      </c>
      <c r="G18" s="7">
        <v>5</v>
      </c>
      <c r="H18" s="19" t="s">
        <v>64</v>
      </c>
      <c r="I18" s="6">
        <v>1</v>
      </c>
      <c r="J18" s="30" t="s">
        <v>100</v>
      </c>
      <c r="K18" s="7">
        <v>2</v>
      </c>
      <c r="L18" s="19" t="s">
        <v>64</v>
      </c>
      <c r="M18" s="6">
        <v>0</v>
      </c>
      <c r="N18" s="30" t="s">
        <v>100</v>
      </c>
      <c r="O18" s="7">
        <v>4</v>
      </c>
      <c r="P18" s="19" t="s">
        <v>64</v>
      </c>
      <c r="Q18" s="6">
        <v>0</v>
      </c>
      <c r="R18" s="30" t="s">
        <v>100</v>
      </c>
      <c r="S18" s="7">
        <v>2</v>
      </c>
      <c r="T18" s="19" t="s">
        <v>79</v>
      </c>
      <c r="U18" s="6">
        <v>1</v>
      </c>
      <c r="V18" s="30" t="s">
        <v>100</v>
      </c>
      <c r="W18" s="7">
        <v>1</v>
      </c>
      <c r="X18" s="19" t="s">
        <v>65</v>
      </c>
      <c r="Y18" s="6">
        <v>3</v>
      </c>
      <c r="Z18" s="30" t="s">
        <v>100</v>
      </c>
      <c r="AA18" s="7">
        <v>1</v>
      </c>
      <c r="AB18" s="19" t="s">
        <v>113</v>
      </c>
      <c r="AC18" s="6">
        <v>1</v>
      </c>
      <c r="AD18" s="30" t="s">
        <v>100</v>
      </c>
      <c r="AE18" s="7">
        <v>2</v>
      </c>
      <c r="AF18" s="34"/>
      <c r="AG18" s="35"/>
      <c r="AH18" s="35"/>
      <c r="AI18" s="36"/>
      <c r="AJ18" s="40">
        <f>(AK18*3)+(AL18*1)</f>
        <v>5</v>
      </c>
      <c r="AK18" s="40">
        <f>COUNTIF(D18:AI19,"○")</f>
        <v>1</v>
      </c>
      <c r="AL18" s="40">
        <f>COUNTIF(D18:AI19,"△")</f>
        <v>2</v>
      </c>
      <c r="AM18" s="40">
        <f>COUNTIF(D18:AI19,"●")</f>
        <v>11</v>
      </c>
      <c r="AN18" s="40">
        <f>E18+E19+Q18+Q19+U18+U19+Y18+Y19+I18+I19+M18+M19+AC18+AC19</f>
        <v>11</v>
      </c>
      <c r="AO18" s="40">
        <f>G18+G19+S18+S19+W18+W19+AA18+AA19+K18+K19+O18+O19+AE18+AE19</f>
        <v>44</v>
      </c>
      <c r="AP18" s="40">
        <f>AN18-AO18</f>
        <v>-33</v>
      </c>
    </row>
    <row r="19" spans="1:42" ht="23.25" customHeight="1">
      <c r="A19" s="27" t="s">
        <v>52</v>
      </c>
      <c r="B19" s="33"/>
      <c r="C19" s="18" t="s">
        <v>15</v>
      </c>
      <c r="D19" s="20" t="s">
        <v>68</v>
      </c>
      <c r="E19" s="9">
        <v>0</v>
      </c>
      <c r="F19" s="31" t="s">
        <v>96</v>
      </c>
      <c r="G19" s="10">
        <v>3</v>
      </c>
      <c r="H19" s="20" t="s">
        <v>64</v>
      </c>
      <c r="I19" s="9">
        <v>0</v>
      </c>
      <c r="J19" s="31" t="s">
        <v>96</v>
      </c>
      <c r="K19" s="10">
        <v>7</v>
      </c>
      <c r="L19" s="20" t="s">
        <v>64</v>
      </c>
      <c r="M19" s="9">
        <v>0</v>
      </c>
      <c r="N19" s="31" t="s">
        <v>96</v>
      </c>
      <c r="O19" s="10">
        <v>6</v>
      </c>
      <c r="P19" s="20" t="s">
        <v>106</v>
      </c>
      <c r="Q19" s="9">
        <v>1</v>
      </c>
      <c r="R19" s="31" t="s">
        <v>96</v>
      </c>
      <c r="S19" s="10">
        <v>4</v>
      </c>
      <c r="T19" s="20" t="s">
        <v>72</v>
      </c>
      <c r="U19" s="9">
        <v>1</v>
      </c>
      <c r="V19" s="31" t="s">
        <v>96</v>
      </c>
      <c r="W19" s="10">
        <v>1</v>
      </c>
      <c r="X19" s="20" t="s">
        <v>87</v>
      </c>
      <c r="Y19" s="9">
        <v>1</v>
      </c>
      <c r="Z19" s="31" t="s">
        <v>96</v>
      </c>
      <c r="AA19" s="10">
        <v>2</v>
      </c>
      <c r="AB19" s="20" t="s">
        <v>64</v>
      </c>
      <c r="AC19" s="9">
        <v>1</v>
      </c>
      <c r="AD19" s="31" t="s">
        <v>96</v>
      </c>
      <c r="AE19" s="10">
        <v>4</v>
      </c>
      <c r="AF19" s="37"/>
      <c r="AG19" s="38"/>
      <c r="AH19" s="38"/>
      <c r="AI19" s="39"/>
      <c r="AJ19" s="41"/>
      <c r="AK19" s="41"/>
      <c r="AL19" s="41"/>
      <c r="AM19" s="41"/>
      <c r="AN19" s="41"/>
      <c r="AO19" s="41"/>
      <c r="AP19" s="41"/>
    </row>
  </sheetData>
  <mergeCells count="90">
    <mergeCell ref="AJ1:AO1"/>
    <mergeCell ref="B1:AI1"/>
    <mergeCell ref="D2:G2"/>
    <mergeCell ref="H2:K2"/>
    <mergeCell ref="L2:O2"/>
    <mergeCell ref="P2:S2"/>
    <mergeCell ref="T2:W2"/>
    <mergeCell ref="X2:AA2"/>
    <mergeCell ref="B4:B5"/>
    <mergeCell ref="D4:G5"/>
    <mergeCell ref="AB2:AE2"/>
    <mergeCell ref="AF2:AI2"/>
    <mergeCell ref="T3:W3"/>
    <mergeCell ref="X3:AA3"/>
    <mergeCell ref="AJ4:AJ5"/>
    <mergeCell ref="AK4:AK5"/>
    <mergeCell ref="D3:G3"/>
    <mergeCell ref="H3:K3"/>
    <mergeCell ref="L3:O3"/>
    <mergeCell ref="P3:S3"/>
    <mergeCell ref="AB3:AE3"/>
    <mergeCell ref="AF3:AI3"/>
    <mergeCell ref="AM4:AM5"/>
    <mergeCell ref="AL4:AL5"/>
    <mergeCell ref="AN4:AN5"/>
    <mergeCell ref="AO4:AO5"/>
    <mergeCell ref="AP4:AP5"/>
    <mergeCell ref="B6:B7"/>
    <mergeCell ref="H6:K7"/>
    <mergeCell ref="AJ6:AJ7"/>
    <mergeCell ref="AK6:AK7"/>
    <mergeCell ref="AM6:AM7"/>
    <mergeCell ref="AL6:AL7"/>
    <mergeCell ref="AO10:AO11"/>
    <mergeCell ref="AP10:AP11"/>
    <mergeCell ref="B8:B9"/>
    <mergeCell ref="L8:O9"/>
    <mergeCell ref="AJ8:AJ9"/>
    <mergeCell ref="AK8:AK9"/>
    <mergeCell ref="AM8:AM9"/>
    <mergeCell ref="AL8:AL9"/>
    <mergeCell ref="AN6:AN7"/>
    <mergeCell ref="AO6:AO7"/>
    <mergeCell ref="AP6:AP7"/>
    <mergeCell ref="AN8:AN9"/>
    <mergeCell ref="AO8:AO9"/>
    <mergeCell ref="AP8:AP9"/>
    <mergeCell ref="AN12:AN13"/>
    <mergeCell ref="AO12:AO13"/>
    <mergeCell ref="AP12:AP13"/>
    <mergeCell ref="B10:B11"/>
    <mergeCell ref="P10:S11"/>
    <mergeCell ref="AJ10:AJ11"/>
    <mergeCell ref="AK10:AK11"/>
    <mergeCell ref="B12:B13"/>
    <mergeCell ref="T12:W13"/>
    <mergeCell ref="AJ12:AJ13"/>
    <mergeCell ref="AK12:AK13"/>
    <mergeCell ref="AM12:AM13"/>
    <mergeCell ref="AL12:AL13"/>
    <mergeCell ref="AM10:AM11"/>
    <mergeCell ref="AL10:AL11"/>
    <mergeCell ref="AN10:AN11"/>
    <mergeCell ref="B14:B15"/>
    <mergeCell ref="X14:AA15"/>
    <mergeCell ref="AJ14:AJ15"/>
    <mergeCell ref="AK14:AK15"/>
    <mergeCell ref="AM14:AM15"/>
    <mergeCell ref="AL14:AL15"/>
    <mergeCell ref="AN14:AN15"/>
    <mergeCell ref="AO14:AO15"/>
    <mergeCell ref="AP14:AP15"/>
    <mergeCell ref="AL18:AL19"/>
    <mergeCell ref="AN18:AN19"/>
    <mergeCell ref="AO18:AO19"/>
    <mergeCell ref="AP18:AP19"/>
    <mergeCell ref="AN16:AN17"/>
    <mergeCell ref="AO16:AO17"/>
    <mergeCell ref="AP16:AP17"/>
    <mergeCell ref="B16:B17"/>
    <mergeCell ref="AB16:AE17"/>
    <mergeCell ref="AJ16:AJ17"/>
    <mergeCell ref="AK16:AK17"/>
    <mergeCell ref="AM16:AM17"/>
    <mergeCell ref="AL16:AL17"/>
    <mergeCell ref="B18:B19"/>
    <mergeCell ref="AF18:AI19"/>
    <mergeCell ref="AJ18:AJ19"/>
    <mergeCell ref="AK18:AK19"/>
    <mergeCell ref="AM18:AM19"/>
  </mergeCells>
  <phoneticPr fontId="1"/>
  <pageMargins left="0.74803149606299213" right="0.35433070866141736" top="0.98425196850393704" bottom="0.59055118110236227" header="0.51181102362204722" footer="0.51181102362204722"/>
  <pageSetup paperSize="9" orientation="landscape" horizontalDpi="4294967293" verticalDpi="0" r:id="rId1"/>
  <headerFooter alignWithMargins="0"/>
  <colBreaks count="1" manualBreakCount="1">
    <brk id="4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I13" sqref="I13"/>
    </sheetView>
  </sheetViews>
  <sheetFormatPr defaultColWidth="8.875" defaultRowHeight="13.5"/>
  <cols>
    <col min="1" max="1" width="4.125" customWidth="1"/>
    <col min="2" max="2" width="26.875" customWidth="1"/>
    <col min="3" max="16" width="8.625" customWidth="1"/>
    <col min="19" max="32" width="6.625" customWidth="1"/>
  </cols>
  <sheetData>
    <row r="1" spans="1:23" ht="18.7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4"/>
      <c r="R1" s="24"/>
      <c r="S1" s="24"/>
      <c r="T1" s="24"/>
      <c r="U1" s="24"/>
      <c r="V1" s="24"/>
      <c r="W1" s="24"/>
    </row>
    <row r="2" spans="1:23" ht="18.7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4"/>
      <c r="R2" s="24"/>
      <c r="S2" s="24"/>
      <c r="T2" s="24"/>
      <c r="U2" s="24"/>
      <c r="V2" s="24"/>
      <c r="W2" s="24"/>
    </row>
    <row r="3" spans="1:23">
      <c r="A3">
        <v>9</v>
      </c>
    </row>
    <row r="4" spans="1:23" ht="30.75" customHeight="1">
      <c r="A4" s="22"/>
      <c r="B4" s="22"/>
      <c r="C4" s="22" t="s">
        <v>24</v>
      </c>
      <c r="D4" s="22" t="s">
        <v>25</v>
      </c>
      <c r="E4" s="22" t="s">
        <v>26</v>
      </c>
      <c r="F4" s="22" t="s">
        <v>27</v>
      </c>
      <c r="G4" s="22" t="s">
        <v>28</v>
      </c>
      <c r="H4" s="22" t="s">
        <v>29</v>
      </c>
      <c r="I4" s="22" t="s">
        <v>30</v>
      </c>
      <c r="J4" s="22" t="s">
        <v>31</v>
      </c>
      <c r="K4" s="22" t="s">
        <v>32</v>
      </c>
      <c r="L4" s="22" t="s">
        <v>33</v>
      </c>
      <c r="M4" s="22" t="s">
        <v>34</v>
      </c>
      <c r="N4" s="22" t="s">
        <v>35</v>
      </c>
      <c r="O4" s="22" t="s">
        <v>36</v>
      </c>
      <c r="P4" s="22" t="s">
        <v>37</v>
      </c>
    </row>
    <row r="5" spans="1:23" ht="30.75" customHeight="1">
      <c r="A5" s="22">
        <v>1</v>
      </c>
      <c r="B5" s="23" t="s">
        <v>53</v>
      </c>
      <c r="C5" s="22">
        <v>1</v>
      </c>
      <c r="D5" s="22">
        <v>3</v>
      </c>
      <c r="E5" s="22">
        <v>1</v>
      </c>
      <c r="F5" s="22">
        <v>1</v>
      </c>
      <c r="G5" s="22">
        <v>2</v>
      </c>
      <c r="H5" s="22">
        <v>2</v>
      </c>
      <c r="I5" s="22">
        <v>2</v>
      </c>
      <c r="J5" s="22">
        <v>2</v>
      </c>
      <c r="K5" s="22"/>
      <c r="L5" s="22"/>
      <c r="M5" s="22"/>
      <c r="N5" s="22"/>
      <c r="O5" s="25"/>
      <c r="P5" s="22"/>
    </row>
    <row r="6" spans="1:23" ht="30.75" customHeight="1">
      <c r="A6" s="22">
        <v>2</v>
      </c>
      <c r="B6" s="23" t="s">
        <v>54</v>
      </c>
      <c r="C6" s="22">
        <v>4</v>
      </c>
      <c r="D6" s="22">
        <v>2</v>
      </c>
      <c r="E6" s="22">
        <v>3</v>
      </c>
      <c r="F6" s="22">
        <v>3</v>
      </c>
      <c r="G6" s="22">
        <v>3</v>
      </c>
      <c r="H6" s="22">
        <v>5</v>
      </c>
      <c r="I6" s="22">
        <v>5</v>
      </c>
      <c r="J6" s="22">
        <v>3</v>
      </c>
      <c r="K6" s="22"/>
      <c r="L6" s="22"/>
      <c r="M6" s="22"/>
      <c r="N6" s="22"/>
      <c r="O6" s="25"/>
      <c r="P6" s="22"/>
    </row>
    <row r="7" spans="1:23" ht="30.75" customHeight="1">
      <c r="A7" s="22">
        <v>3</v>
      </c>
      <c r="B7" s="23" t="s">
        <v>55</v>
      </c>
      <c r="C7" s="22">
        <v>3</v>
      </c>
      <c r="D7" s="22">
        <v>1</v>
      </c>
      <c r="E7" s="22">
        <v>2</v>
      </c>
      <c r="F7" s="22">
        <v>2</v>
      </c>
      <c r="G7" s="22">
        <v>1</v>
      </c>
      <c r="H7" s="22">
        <v>1</v>
      </c>
      <c r="I7" s="22">
        <v>1</v>
      </c>
      <c r="J7" s="22">
        <v>1</v>
      </c>
      <c r="K7" s="22"/>
      <c r="L7" s="22"/>
      <c r="M7" s="22"/>
      <c r="N7" s="22"/>
      <c r="O7" s="25"/>
      <c r="P7" s="22"/>
    </row>
    <row r="8" spans="1:23" ht="30.75" customHeight="1">
      <c r="A8" s="22">
        <v>4</v>
      </c>
      <c r="B8" s="23" t="s">
        <v>56</v>
      </c>
      <c r="C8" s="22">
        <v>6</v>
      </c>
      <c r="D8" s="22">
        <v>4</v>
      </c>
      <c r="E8" s="22">
        <v>4</v>
      </c>
      <c r="F8" s="22">
        <v>6</v>
      </c>
      <c r="G8" s="22">
        <v>6</v>
      </c>
      <c r="H8" s="22">
        <v>6</v>
      </c>
      <c r="I8" s="22">
        <v>6</v>
      </c>
      <c r="J8" s="22">
        <v>6</v>
      </c>
      <c r="K8" s="22"/>
      <c r="L8" s="22"/>
      <c r="M8" s="22"/>
      <c r="N8" s="22"/>
      <c r="O8" s="25"/>
      <c r="P8" s="22"/>
    </row>
    <row r="9" spans="1:23" ht="30.75" customHeight="1">
      <c r="A9" s="22">
        <v>5</v>
      </c>
      <c r="B9" s="23" t="s">
        <v>57</v>
      </c>
      <c r="C9" s="22">
        <v>2</v>
      </c>
      <c r="D9" s="22">
        <v>5</v>
      </c>
      <c r="E9" s="22">
        <v>5</v>
      </c>
      <c r="F9" s="22">
        <v>5</v>
      </c>
      <c r="G9" s="22">
        <v>5</v>
      </c>
      <c r="H9" s="22">
        <v>4</v>
      </c>
      <c r="I9" s="22">
        <v>4</v>
      </c>
      <c r="J9" s="22">
        <v>5</v>
      </c>
      <c r="K9" s="22"/>
      <c r="L9" s="22"/>
      <c r="M9" s="22"/>
      <c r="N9" s="22"/>
      <c r="O9" s="25"/>
      <c r="P9" s="22"/>
      <c r="R9" s="21"/>
    </row>
    <row r="10" spans="1:23" ht="30.75" customHeight="1">
      <c r="A10" s="22">
        <v>6</v>
      </c>
      <c r="B10" s="23" t="s">
        <v>58</v>
      </c>
      <c r="C10" s="22">
        <v>7</v>
      </c>
      <c r="D10" s="22">
        <v>7</v>
      </c>
      <c r="E10" s="22">
        <v>7</v>
      </c>
      <c r="F10" s="22">
        <v>8</v>
      </c>
      <c r="G10" s="22">
        <v>8</v>
      </c>
      <c r="H10" s="22">
        <v>8</v>
      </c>
      <c r="I10" s="22">
        <v>8</v>
      </c>
      <c r="J10" s="22">
        <v>8</v>
      </c>
      <c r="K10" s="22"/>
      <c r="L10" s="22"/>
      <c r="M10" s="22"/>
      <c r="N10" s="22"/>
      <c r="O10" s="25"/>
      <c r="P10" s="22"/>
      <c r="R10" s="21"/>
    </row>
    <row r="11" spans="1:23" ht="30.75" customHeight="1">
      <c r="A11" s="22">
        <v>7</v>
      </c>
      <c r="B11" s="23" t="s">
        <v>59</v>
      </c>
      <c r="C11" s="22">
        <v>4</v>
      </c>
      <c r="D11" s="22">
        <v>6</v>
      </c>
      <c r="E11" s="22">
        <v>6</v>
      </c>
      <c r="F11" s="22">
        <v>4</v>
      </c>
      <c r="G11" s="22">
        <v>4</v>
      </c>
      <c r="H11" s="22">
        <v>3</v>
      </c>
      <c r="I11" s="22">
        <v>3</v>
      </c>
      <c r="J11" s="22">
        <v>4</v>
      </c>
      <c r="K11" s="22"/>
      <c r="L11" s="22"/>
      <c r="M11" s="22"/>
      <c r="N11" s="22"/>
      <c r="O11" s="25"/>
      <c r="P11" s="22"/>
      <c r="R11" s="21"/>
    </row>
    <row r="12" spans="1:23" ht="30.75" customHeight="1">
      <c r="A12" s="22">
        <v>8</v>
      </c>
      <c r="B12" s="23" t="s">
        <v>60</v>
      </c>
      <c r="C12" s="22">
        <v>8</v>
      </c>
      <c r="D12" s="22">
        <v>8</v>
      </c>
      <c r="E12" s="22">
        <v>8</v>
      </c>
      <c r="F12" s="22">
        <v>7</v>
      </c>
      <c r="G12" s="22">
        <v>7</v>
      </c>
      <c r="H12" s="22">
        <v>7</v>
      </c>
      <c r="I12" s="22">
        <v>7</v>
      </c>
      <c r="J12" s="22">
        <v>7</v>
      </c>
      <c r="K12" s="22"/>
      <c r="L12" s="22"/>
      <c r="M12" s="22"/>
      <c r="N12" s="22"/>
      <c r="O12" s="25"/>
      <c r="P12" s="22"/>
      <c r="R12" s="21"/>
    </row>
    <row r="13" spans="1:23">
      <c r="O13" s="21"/>
      <c r="R13" s="21"/>
    </row>
    <row r="14" spans="1:23">
      <c r="O14" s="21"/>
      <c r="R14" s="21"/>
    </row>
    <row r="15" spans="1:23">
      <c r="O15" s="21"/>
    </row>
    <row r="16" spans="1:23">
      <c r="O16" s="21"/>
    </row>
  </sheetData>
  <mergeCells count="1">
    <mergeCell ref="A1:P2"/>
  </mergeCells>
  <phoneticPr fontId="1"/>
  <pageMargins left="0.70000000000000007" right="0.70000000000000007" top="0.75000000000000011" bottom="0.75000000000000011" header="0.30000000000000004" footer="0.30000000000000004"/>
  <pageSetup paperSize="9" scale="66" orientation="landscape" horizontalDpi="4294967292" verticalDpi="4294967292"/>
  <rowBreaks count="1" manualBreakCount="1">
    <brk id="35" max="16383" man="1"/>
  </rowBreaks>
  <colBreaks count="1" manualBreakCount="1">
    <brk id="1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2018星取表</vt:lpstr>
      <vt:lpstr>順位変動表</vt:lpstr>
      <vt:lpstr>'2018星取表'!Print_Area</vt:lpstr>
    </vt:vector>
  </TitlesOfParts>
  <Company>Hewlett-Packard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shimizu</cp:lastModifiedBy>
  <cp:lastPrinted>2018-11-11T11:13:56Z</cp:lastPrinted>
  <dcterms:created xsi:type="dcterms:W3CDTF">2007-04-10T02:25:03Z</dcterms:created>
  <dcterms:modified xsi:type="dcterms:W3CDTF">2018-11-11T11:14:38Z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