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b2137d75eaa13b2e/デスクトップ/"/>
    </mc:Choice>
  </mc:AlternateContent>
  <xr:revisionPtr revIDLastSave="70" documentId="8_{E9390126-B546-4F1C-BE03-3426FEFA3C8B}" xr6:coauthVersionLast="47" xr6:coauthVersionMax="47" xr10:uidLastSave="{7FF91F80-7ABD-4B84-A927-935279FADCFF}"/>
  <bookViews>
    <workbookView xWindow="-108" yWindow="-108" windowWidth="23256" windowHeight="12456" activeTab="3" xr2:uid="{00000000-000D-0000-FFFF-FFFF00000000}"/>
  </bookViews>
  <sheets>
    <sheet name="ブロック分け 結果" sheetId="2" r:id="rId1"/>
    <sheet name="トーナメント表" sheetId="3" r:id="rId2"/>
    <sheet name="日程表" sheetId="4" r:id="rId3"/>
    <sheet name="マッチナンバー表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v+KaoHDWyXFsySW7TdwOT1vIDwZtuXMhVL5FC4y/7PA="/>
    </ext>
  </extLst>
</workbook>
</file>

<file path=xl/calcChain.xml><?xml version="1.0" encoding="utf-8"?>
<calcChain xmlns="http://schemas.openxmlformats.org/spreadsheetml/2006/main">
  <c r="K47" i="5" l="1"/>
  <c r="K46" i="5"/>
  <c r="K43" i="5"/>
  <c r="J43" i="5"/>
  <c r="K32" i="4"/>
  <c r="K50" i="4"/>
  <c r="K49" i="4"/>
  <c r="K48" i="4"/>
  <c r="K47" i="4"/>
  <c r="K46" i="4"/>
  <c r="K45" i="4"/>
  <c r="K44" i="4"/>
  <c r="K29" i="4"/>
  <c r="J29" i="4"/>
  <c r="K11" i="5"/>
  <c r="J11" i="5"/>
  <c r="K17" i="5"/>
  <c r="J17" i="5"/>
  <c r="K18" i="5"/>
  <c r="J18" i="5"/>
  <c r="K12" i="5"/>
  <c r="J12" i="5"/>
  <c r="K22" i="4"/>
  <c r="J22" i="4"/>
  <c r="K21" i="4"/>
  <c r="J21" i="4"/>
  <c r="K20" i="4"/>
  <c r="J20" i="4"/>
  <c r="K19" i="4"/>
  <c r="J19" i="4"/>
  <c r="K49" i="5"/>
  <c r="J49" i="5"/>
  <c r="K40" i="5"/>
  <c r="K39" i="5"/>
  <c r="K36" i="5"/>
  <c r="K35" i="5"/>
  <c r="K32" i="5"/>
  <c r="J32" i="5"/>
  <c r="K31" i="5"/>
  <c r="J31" i="5"/>
  <c r="K30" i="5"/>
  <c r="J30" i="5"/>
  <c r="K29" i="5"/>
  <c r="J29" i="5"/>
  <c r="K28" i="5"/>
  <c r="J28" i="5"/>
  <c r="K27" i="5"/>
  <c r="J27" i="5"/>
  <c r="K25" i="5"/>
  <c r="J25" i="5"/>
  <c r="K24" i="5"/>
  <c r="J24" i="5"/>
  <c r="K23" i="5"/>
  <c r="J23" i="5"/>
  <c r="K22" i="5"/>
  <c r="J22" i="5"/>
  <c r="K21" i="5"/>
  <c r="J21" i="5"/>
  <c r="K19" i="5"/>
  <c r="J19" i="5"/>
  <c r="K6" i="5"/>
  <c r="J6" i="5"/>
  <c r="K5" i="5"/>
  <c r="J5" i="5"/>
  <c r="K4" i="5"/>
  <c r="J4" i="5"/>
  <c r="K3" i="5"/>
  <c r="J3" i="5"/>
  <c r="K2" i="5"/>
  <c r="J2" i="5"/>
  <c r="J48" i="5"/>
  <c r="J47" i="5"/>
  <c r="K48" i="5" s="1"/>
  <c r="J46" i="5"/>
  <c r="K45" i="5"/>
  <c r="J45" i="5"/>
  <c r="K44" i="5"/>
  <c r="J44" i="5"/>
  <c r="K42" i="5"/>
  <c r="J42" i="5"/>
  <c r="K41" i="5"/>
  <c r="J41" i="5"/>
  <c r="J40" i="5"/>
  <c r="J39" i="5"/>
  <c r="K38" i="5"/>
  <c r="J38" i="5"/>
  <c r="K37" i="5"/>
  <c r="J37" i="5"/>
  <c r="J36" i="5"/>
  <c r="J35" i="5"/>
  <c r="K34" i="5"/>
  <c r="J34" i="5"/>
  <c r="K33" i="5"/>
  <c r="J33" i="5"/>
  <c r="I28" i="5"/>
  <c r="E28" i="5"/>
  <c r="I27" i="5"/>
  <c r="K26" i="5"/>
  <c r="J26" i="5"/>
  <c r="I26" i="5"/>
  <c r="I25" i="5"/>
  <c r="E25" i="5"/>
  <c r="I24" i="5"/>
  <c r="I23" i="5"/>
  <c r="E23" i="5"/>
  <c r="I22" i="5"/>
  <c r="K20" i="5"/>
  <c r="J20" i="5"/>
  <c r="K16" i="5"/>
  <c r="J16" i="5"/>
  <c r="K15" i="5"/>
  <c r="J15" i="5"/>
  <c r="K14" i="5"/>
  <c r="E14" i="5"/>
  <c r="K13" i="5"/>
  <c r="J13" i="5"/>
  <c r="E13" i="5"/>
  <c r="J14" i="5" s="1"/>
  <c r="K10" i="5"/>
  <c r="J10" i="5"/>
  <c r="E10" i="5"/>
  <c r="J9" i="5" s="1"/>
  <c r="K9" i="5"/>
  <c r="K8" i="5"/>
  <c r="I8" i="5"/>
  <c r="K7" i="5" s="1"/>
  <c r="J7" i="5"/>
  <c r="E7" i="5"/>
  <c r="I6" i="5"/>
  <c r="E6" i="5"/>
  <c r="I5" i="5"/>
  <c r="E5" i="5"/>
  <c r="I4" i="5"/>
  <c r="E4" i="5"/>
  <c r="I3" i="5"/>
  <c r="E3" i="5"/>
  <c r="I2" i="5"/>
  <c r="E2" i="5"/>
  <c r="J50" i="4"/>
  <c r="J49" i="4"/>
  <c r="J48" i="4"/>
  <c r="J47" i="4"/>
  <c r="J46" i="4"/>
  <c r="J45" i="4"/>
  <c r="J44" i="4"/>
  <c r="K43" i="4"/>
  <c r="J43" i="4"/>
  <c r="K42" i="4"/>
  <c r="J42" i="4"/>
  <c r="J41" i="4"/>
  <c r="K40" i="4"/>
  <c r="J40" i="4"/>
  <c r="K41" i="4" s="1"/>
  <c r="K39" i="4"/>
  <c r="J39" i="4"/>
  <c r="K38" i="4"/>
  <c r="J38" i="4"/>
  <c r="K37" i="4"/>
  <c r="J37" i="4"/>
  <c r="K36" i="4"/>
  <c r="J36" i="4"/>
  <c r="K35" i="4"/>
  <c r="J35" i="4"/>
  <c r="K34" i="4"/>
  <c r="J34" i="4"/>
  <c r="K33" i="4"/>
  <c r="J33" i="4"/>
  <c r="J32" i="4"/>
  <c r="K31" i="4"/>
  <c r="E31" i="4"/>
  <c r="J30" i="4" s="1"/>
  <c r="K30" i="4"/>
  <c r="E30" i="4"/>
  <c r="J31" i="4" s="1"/>
  <c r="K28" i="4"/>
  <c r="J28" i="4"/>
  <c r="K27" i="4"/>
  <c r="J27" i="4"/>
  <c r="K26" i="4"/>
  <c r="J26" i="4"/>
  <c r="K25" i="4"/>
  <c r="J25" i="4"/>
  <c r="K24" i="4"/>
  <c r="J24" i="4"/>
  <c r="K23" i="4"/>
  <c r="J23" i="4"/>
  <c r="J18" i="4"/>
  <c r="I18" i="4"/>
  <c r="K15" i="4" s="1"/>
  <c r="J17" i="4"/>
  <c r="I17" i="4"/>
  <c r="K16" i="4"/>
  <c r="J16" i="4"/>
  <c r="I16" i="4"/>
  <c r="K18" i="4" s="1"/>
  <c r="J15" i="4"/>
  <c r="I15" i="4"/>
  <c r="K14" i="4"/>
  <c r="J14" i="4"/>
  <c r="E14" i="4"/>
  <c r="J13" i="4" s="1"/>
  <c r="K13" i="4"/>
  <c r="K12" i="4"/>
  <c r="J12" i="4"/>
  <c r="I12" i="4"/>
  <c r="K11" i="4" s="1"/>
  <c r="J11" i="4"/>
  <c r="E11" i="4"/>
  <c r="I10" i="4"/>
  <c r="K9" i="4" s="1"/>
  <c r="E10" i="4"/>
  <c r="J9" i="4" s="1"/>
  <c r="I9" i="4"/>
  <c r="K10" i="4" s="1"/>
  <c r="E9" i="4"/>
  <c r="J10" i="4" s="1"/>
  <c r="I8" i="4"/>
  <c r="K7" i="4" s="1"/>
  <c r="E8" i="4"/>
  <c r="J7" i="4" s="1"/>
  <c r="I7" i="4"/>
  <c r="K8" i="4" s="1"/>
  <c r="E7" i="4"/>
  <c r="J8" i="4" s="1"/>
  <c r="I6" i="4"/>
  <c r="K5" i="4" s="1"/>
  <c r="E6" i="4"/>
  <c r="J5" i="4" s="1"/>
  <c r="I5" i="4"/>
  <c r="K6" i="4" s="1"/>
  <c r="E5" i="4"/>
  <c r="J6" i="4" s="1"/>
  <c r="I4" i="4"/>
  <c r="K3" i="4" s="1"/>
  <c r="E4" i="4"/>
  <c r="J3" i="4" s="1"/>
  <c r="I3" i="4"/>
  <c r="K4" i="4" s="1"/>
  <c r="E3" i="4"/>
  <c r="J4" i="4" s="1"/>
  <c r="K117" i="2"/>
  <c r="H117" i="2"/>
  <c r="E117" i="2"/>
  <c r="Z116" i="2"/>
  <c r="X116" i="2"/>
  <c r="V116" i="2"/>
  <c r="T116" i="2"/>
  <c r="R116" i="2"/>
  <c r="P116" i="2"/>
  <c r="N116" i="2" s="1"/>
  <c r="B116" i="2"/>
  <c r="K115" i="2"/>
  <c r="H115" i="2"/>
  <c r="E115" i="2"/>
  <c r="X114" i="2"/>
  <c r="V114" i="2"/>
  <c r="Z114" i="2" s="1"/>
  <c r="T114" i="2"/>
  <c r="R114" i="2"/>
  <c r="P114" i="2"/>
  <c r="N114" i="2" s="1"/>
  <c r="B114" i="2"/>
  <c r="K113" i="2"/>
  <c r="H113" i="2"/>
  <c r="E113" i="2"/>
  <c r="T112" i="2" s="1"/>
  <c r="Z112" i="2"/>
  <c r="X112" i="2"/>
  <c r="V112" i="2"/>
  <c r="P112" i="2"/>
  <c r="B112" i="2"/>
  <c r="K111" i="2"/>
  <c r="H111" i="2"/>
  <c r="E111" i="2"/>
  <c r="B111" i="2"/>
  <c r="B106" i="2"/>
  <c r="N104" i="2"/>
  <c r="K104" i="2"/>
  <c r="H104" i="2"/>
  <c r="E104" i="2"/>
  <c r="W103" i="2" s="1"/>
  <c r="AA103" i="2"/>
  <c r="Y103" i="2"/>
  <c r="AC103" i="2" s="1"/>
  <c r="B103" i="2"/>
  <c r="N96" i="2" s="1"/>
  <c r="N102" i="2"/>
  <c r="K102" i="2"/>
  <c r="H102" i="2"/>
  <c r="E102" i="2"/>
  <c r="U101" i="2" s="1"/>
  <c r="AC101" i="2"/>
  <c r="AA101" i="2"/>
  <c r="Y101" i="2"/>
  <c r="W101" i="2"/>
  <c r="S101" i="2"/>
  <c r="Q101" i="2" s="1"/>
  <c r="B101" i="2"/>
  <c r="N100" i="2"/>
  <c r="K100" i="2"/>
  <c r="H100" i="2"/>
  <c r="E100" i="2"/>
  <c r="W99" i="2" s="1"/>
  <c r="AA99" i="2"/>
  <c r="AC99" i="2" s="1"/>
  <c r="Y99" i="2"/>
  <c r="B99" i="2"/>
  <c r="H96" i="2" s="1"/>
  <c r="N98" i="2"/>
  <c r="K98" i="2"/>
  <c r="H98" i="2"/>
  <c r="E98" i="2"/>
  <c r="U97" i="2" s="1"/>
  <c r="AC97" i="2"/>
  <c r="AA97" i="2"/>
  <c r="Y97" i="2"/>
  <c r="W97" i="2"/>
  <c r="S97" i="2"/>
  <c r="B97" i="2"/>
  <c r="K96" i="2"/>
  <c r="E96" i="2"/>
  <c r="B96" i="2"/>
  <c r="B87" i="2"/>
  <c r="N85" i="2"/>
  <c r="K85" i="2"/>
  <c r="H85" i="2"/>
  <c r="E85" i="2"/>
  <c r="AA84" i="2"/>
  <c r="Y84" i="2"/>
  <c r="AC84" i="2" s="1"/>
  <c r="W84" i="2"/>
  <c r="U84" i="2"/>
  <c r="S84" i="2"/>
  <c r="Q84" i="2" s="1"/>
  <c r="B84" i="2"/>
  <c r="N83" i="2"/>
  <c r="K83" i="2"/>
  <c r="H83" i="2"/>
  <c r="E83" i="2"/>
  <c r="W82" i="2" s="1"/>
  <c r="AC82" i="2"/>
  <c r="AA82" i="2"/>
  <c r="Y82" i="2"/>
  <c r="S82" i="2"/>
  <c r="B82" i="2"/>
  <c r="K77" i="2" s="1"/>
  <c r="N81" i="2"/>
  <c r="W80" i="2" s="1"/>
  <c r="K81" i="2"/>
  <c r="H81" i="2"/>
  <c r="E81" i="2"/>
  <c r="AA80" i="2"/>
  <c r="AC80" i="2" s="1"/>
  <c r="Y80" i="2"/>
  <c r="U80" i="2"/>
  <c r="B80" i="2"/>
  <c r="H77" i="2" s="1"/>
  <c r="N79" i="2"/>
  <c r="K79" i="2"/>
  <c r="H79" i="2"/>
  <c r="E79" i="2"/>
  <c r="W78" i="2" s="1"/>
  <c r="AC78" i="2"/>
  <c r="AA78" i="2"/>
  <c r="Y78" i="2"/>
  <c r="B78" i="2"/>
  <c r="E77" i="2" s="1"/>
  <c r="N77" i="2"/>
  <c r="B77" i="2"/>
  <c r="B70" i="2"/>
  <c r="N68" i="2"/>
  <c r="K68" i="2"/>
  <c r="H68" i="2"/>
  <c r="S67" i="2" s="1"/>
  <c r="E68" i="2"/>
  <c r="U67" i="2" s="1"/>
  <c r="AA67" i="2"/>
  <c r="Y67" i="2"/>
  <c r="AC67" i="2" s="1"/>
  <c r="B67" i="2"/>
  <c r="N66" i="2"/>
  <c r="K66" i="2"/>
  <c r="H66" i="2"/>
  <c r="E66" i="2"/>
  <c r="W65" i="2" s="1"/>
  <c r="AA65" i="2"/>
  <c r="Y65" i="2"/>
  <c r="AC65" i="2" s="1"/>
  <c r="B65" i="2"/>
  <c r="N64" i="2"/>
  <c r="K64" i="2"/>
  <c r="H64" i="2"/>
  <c r="S63" i="2" s="1"/>
  <c r="E64" i="2"/>
  <c r="U63" i="2" s="1"/>
  <c r="AA63" i="2"/>
  <c r="Y63" i="2"/>
  <c r="AC63" i="2" s="1"/>
  <c r="B63" i="2"/>
  <c r="N62" i="2"/>
  <c r="K62" i="2"/>
  <c r="H62" i="2"/>
  <c r="E62" i="2"/>
  <c r="W61" i="2" s="1"/>
  <c r="AA61" i="2"/>
  <c r="Y61" i="2"/>
  <c r="AC61" i="2" s="1"/>
  <c r="B61" i="2"/>
  <c r="E60" i="2" s="1"/>
  <c r="N60" i="2"/>
  <c r="K60" i="2"/>
  <c r="H60" i="2"/>
  <c r="B60" i="2"/>
  <c r="B52" i="2"/>
  <c r="N50" i="2"/>
  <c r="K50" i="2"/>
  <c r="H50" i="2"/>
  <c r="E50" i="2"/>
  <c r="S49" i="2" s="1"/>
  <c r="AC49" i="2"/>
  <c r="AA49" i="2"/>
  <c r="Y49" i="2"/>
  <c r="B49" i="2"/>
  <c r="N42" i="2" s="1"/>
  <c r="N48" i="2"/>
  <c r="S47" i="2" s="1"/>
  <c r="Q47" i="2" s="1"/>
  <c r="K48" i="2"/>
  <c r="H48" i="2"/>
  <c r="E48" i="2"/>
  <c r="AA47" i="2"/>
  <c r="AC47" i="2" s="1"/>
  <c r="Y47" i="2"/>
  <c r="U47" i="2"/>
  <c r="B47" i="2"/>
  <c r="N46" i="2"/>
  <c r="K46" i="2"/>
  <c r="H46" i="2"/>
  <c r="E46" i="2"/>
  <c r="W45" i="2" s="1"/>
  <c r="AC45" i="2"/>
  <c r="AA45" i="2"/>
  <c r="Y45" i="2"/>
  <c r="B45" i="2"/>
  <c r="H42" i="2" s="1"/>
  <c r="N44" i="2"/>
  <c r="W43" i="2" s="1"/>
  <c r="K44" i="2"/>
  <c r="H44" i="2"/>
  <c r="E44" i="2"/>
  <c r="AA43" i="2"/>
  <c r="AC43" i="2" s="1"/>
  <c r="Y43" i="2"/>
  <c r="U43" i="2"/>
  <c r="B43" i="2"/>
  <c r="K42" i="2"/>
  <c r="E42" i="2"/>
  <c r="B42" i="2"/>
  <c r="N32" i="2"/>
  <c r="K32" i="2"/>
  <c r="H32" i="2"/>
  <c r="E32" i="2"/>
  <c r="S31" i="2" s="1"/>
  <c r="Q31" i="2" s="1"/>
  <c r="AA31" i="2"/>
  <c r="Y31" i="2"/>
  <c r="AC31" i="2" s="1"/>
  <c r="W31" i="2"/>
  <c r="U31" i="2"/>
  <c r="B31" i="2"/>
  <c r="N30" i="2"/>
  <c r="K30" i="2"/>
  <c r="H30" i="2"/>
  <c r="E30" i="2"/>
  <c r="S29" i="2" s="1"/>
  <c r="AC29" i="2"/>
  <c r="AA29" i="2"/>
  <c r="Y29" i="2"/>
  <c r="B29" i="2"/>
  <c r="K24" i="2" s="1"/>
  <c r="N28" i="2"/>
  <c r="K28" i="2"/>
  <c r="H28" i="2"/>
  <c r="E28" i="2"/>
  <c r="S27" i="2" s="1"/>
  <c r="Q27" i="2" s="1"/>
  <c r="AA27" i="2"/>
  <c r="Y27" i="2"/>
  <c r="AC27" i="2" s="1"/>
  <c r="W27" i="2"/>
  <c r="U27" i="2"/>
  <c r="B27" i="2"/>
  <c r="H24" i="2" s="1"/>
  <c r="N26" i="2"/>
  <c r="K26" i="2"/>
  <c r="H26" i="2"/>
  <c r="E26" i="2"/>
  <c r="S25" i="2" s="1"/>
  <c r="AC25" i="2"/>
  <c r="AA25" i="2"/>
  <c r="Y25" i="2"/>
  <c r="B25" i="2"/>
  <c r="E24" i="2" s="1"/>
  <c r="N24" i="2"/>
  <c r="B24" i="2"/>
  <c r="B16" i="2"/>
  <c r="Q97" i="2" l="1"/>
  <c r="Q67" i="2"/>
  <c r="Q25" i="2"/>
  <c r="Q63" i="2"/>
  <c r="U25" i="2"/>
  <c r="W63" i="2"/>
  <c r="U45" i="2"/>
  <c r="U49" i="2"/>
  <c r="Q49" i="2" s="1"/>
  <c r="U78" i="2"/>
  <c r="U82" i="2"/>
  <c r="Q82" i="2" s="1"/>
  <c r="S45" i="2"/>
  <c r="S78" i="2"/>
  <c r="Q78" i="2" s="1"/>
  <c r="W25" i="2"/>
  <c r="W49" i="2"/>
  <c r="S61" i="2"/>
  <c r="S65" i="2"/>
  <c r="S99" i="2"/>
  <c r="S103" i="2"/>
  <c r="Q103" i="2" s="1"/>
  <c r="W47" i="2"/>
  <c r="U29" i="2"/>
  <c r="Q29" i="2" s="1"/>
  <c r="W67" i="2"/>
  <c r="W29" i="2"/>
  <c r="U61" i="2"/>
  <c r="U65" i="2"/>
  <c r="U99" i="2"/>
  <c r="U103" i="2"/>
  <c r="J8" i="5"/>
  <c r="S43" i="2"/>
  <c r="Q43" i="2" s="1"/>
  <c r="S80" i="2"/>
  <c r="Q80" i="2" s="1"/>
  <c r="R112" i="2"/>
  <c r="N112" i="2" s="1"/>
  <c r="K17" i="4"/>
  <c r="Q99" i="2" l="1"/>
  <c r="Q65" i="2"/>
  <c r="Q61" i="2"/>
  <c r="Q45" i="2"/>
</calcChain>
</file>

<file path=xl/sharedStrings.xml><?xml version="1.0" encoding="utf-8"?>
<sst xmlns="http://schemas.openxmlformats.org/spreadsheetml/2006/main" count="1127" uniqueCount="261">
  <si>
    <t>会場</t>
  </si>
  <si>
    <t>出場チーム</t>
  </si>
  <si>
    <t>CY東北みちのく</t>
  </si>
  <si>
    <t>フォーリクラッッセ</t>
  </si>
  <si>
    <t>AOBA FC</t>
  </si>
  <si>
    <t>ベガルタ仙台</t>
  </si>
  <si>
    <t>FCみやぎ</t>
  </si>
  <si>
    <t>アズーリ</t>
  </si>
  <si>
    <t>CY東北MJ</t>
  </si>
  <si>
    <t>七ヶ浜SC</t>
  </si>
  <si>
    <t>エボルティーボ</t>
  </si>
  <si>
    <t>YUKI FA</t>
  </si>
  <si>
    <t>YMCA</t>
  </si>
  <si>
    <t>塩釜FC</t>
  </si>
  <si>
    <t>順位決定戦</t>
  </si>
  <si>
    <t>エルブランカ</t>
  </si>
  <si>
    <t>オークス</t>
  </si>
  <si>
    <t>仙台FC</t>
  </si>
  <si>
    <t>DUO PARK</t>
  </si>
  <si>
    <t>３位</t>
  </si>
  <si>
    <t>リアンリール</t>
  </si>
  <si>
    <t>東六</t>
  </si>
  <si>
    <t>ジュニオール</t>
  </si>
  <si>
    <t>エスペランサ</t>
  </si>
  <si>
    <t>SSA</t>
  </si>
  <si>
    <t>レジリエンス</t>
  </si>
  <si>
    <t>なかの</t>
  </si>
  <si>
    <t>Pgcom</t>
  </si>
  <si>
    <t>４位</t>
  </si>
  <si>
    <t>コバルトーレ女川</t>
  </si>
  <si>
    <t>ネクサス</t>
  </si>
  <si>
    <t>あやし</t>
  </si>
  <si>
    <t>Aブロック</t>
  </si>
  <si>
    <t>Bブロック</t>
  </si>
  <si>
    <t>Cブロック</t>
  </si>
  <si>
    <t>Dブロック</t>
  </si>
  <si>
    <t>Eブロック</t>
  </si>
  <si>
    <t>ポッド</t>
  </si>
  <si>
    <t>みちのく南</t>
  </si>
  <si>
    <t>みちのくTOP</t>
  </si>
  <si>
    <t>YUKI</t>
  </si>
  <si>
    <t>七ヶ浜</t>
  </si>
  <si>
    <t>LO</t>
  </si>
  <si>
    <t>※予選なし</t>
  </si>
  <si>
    <t>G・M AYASHI</t>
  </si>
  <si>
    <t>NEXUS</t>
  </si>
  <si>
    <t>コバルトーレ</t>
  </si>
  <si>
    <t>開催日</t>
  </si>
  <si>
    <t>時間</t>
  </si>
  <si>
    <t>対戦カード</t>
  </si>
  <si>
    <t>主審</t>
  </si>
  <si>
    <t>AR1</t>
  </si>
  <si>
    <t>AR2</t>
  </si>
  <si>
    <t>４審</t>
  </si>
  <si>
    <t>-</t>
  </si>
  <si>
    <t>エスペランサ登米</t>
  </si>
  <si>
    <t>石巻FF2（ラグビー場）</t>
  </si>
  <si>
    <t>石巻FF1</t>
  </si>
  <si>
    <t>勝点</t>
  </si>
  <si>
    <t>勝</t>
  </si>
  <si>
    <t>分</t>
  </si>
  <si>
    <t>負</t>
  </si>
  <si>
    <t>得点</t>
  </si>
  <si>
    <t>失点</t>
  </si>
  <si>
    <t>得失点差</t>
  </si>
  <si>
    <t>順位</t>
  </si>
  <si>
    <t>11月3日（月祝）</t>
  </si>
  <si>
    <t>仙台YMCA</t>
  </si>
  <si>
    <t>GM　Ayashi</t>
  </si>
  <si>
    <t>奥松島運動公園</t>
  </si>
  <si>
    <t>11月9日（日）</t>
  </si>
  <si>
    <t>11月15日（土）</t>
  </si>
  <si>
    <t>七ヶ浜スタジアム</t>
  </si>
  <si>
    <t>（Eブロック1）</t>
  </si>
  <si>
    <t>色麻伝習館</t>
  </si>
  <si>
    <t>（Eブロック2）</t>
  </si>
  <si>
    <t>塩釜</t>
  </si>
  <si>
    <t>派遣</t>
  </si>
  <si>
    <t>当該</t>
  </si>
  <si>
    <t>ダイナヒルズ</t>
  </si>
  <si>
    <t>（Dブロック1）</t>
  </si>
  <si>
    <t>セイホクパーク</t>
  </si>
  <si>
    <t>松島FBC P1</t>
  </si>
  <si>
    <t xml:space="preserve">AOBA </t>
  </si>
  <si>
    <t>AOBA</t>
  </si>
  <si>
    <t>愛宕山サッカー場</t>
  </si>
  <si>
    <t>聖和学園三神峯</t>
  </si>
  <si>
    <t>優勝</t>
  </si>
  <si>
    <t>[15]</t>
  </si>
  <si>
    <t>[12]</t>
  </si>
  <si>
    <t>[14]</t>
  </si>
  <si>
    <t>[13]</t>
  </si>
  <si>
    <t>[10]</t>
  </si>
  <si>
    <t>[18]</t>
  </si>
  <si>
    <t>[11]</t>
  </si>
  <si>
    <t>[6]</t>
  </si>
  <si>
    <t>[7]</t>
  </si>
  <si>
    <t>[8]</t>
  </si>
  <si>
    <t>[9]</t>
  </si>
  <si>
    <t>[1]</t>
  </si>
  <si>
    <t>[2]</t>
  </si>
  <si>
    <t>[3]</t>
  </si>
  <si>
    <t>[4]</t>
  </si>
  <si>
    <t>[5]</t>
  </si>
  <si>
    <t>フォーリクラッセ</t>
  </si>
  <si>
    <t>仙台</t>
  </si>
  <si>
    <t>DUO</t>
  </si>
  <si>
    <t>E登米</t>
  </si>
  <si>
    <t>7位</t>
  </si>
  <si>
    <t>[19]</t>
  </si>
  <si>
    <t>[16]</t>
  </si>
  <si>
    <t>[17]</t>
  </si>
  <si>
    <t>[6]負</t>
  </si>
  <si>
    <t>[7]負</t>
  </si>
  <si>
    <t>[8]負</t>
  </si>
  <si>
    <t>[9]負</t>
  </si>
  <si>
    <t>[20]</t>
  </si>
  <si>
    <t>9位</t>
  </si>
  <si>
    <t>11位</t>
  </si>
  <si>
    <t>[34]</t>
  </si>
  <si>
    <t>[32]</t>
  </si>
  <si>
    <t>[35]</t>
  </si>
  <si>
    <t>[33]</t>
  </si>
  <si>
    <t>[28]</t>
  </si>
  <si>
    <t>[29]</t>
  </si>
  <si>
    <t>[30]</t>
  </si>
  <si>
    <t>[31]</t>
  </si>
  <si>
    <t>[21]</t>
  </si>
  <si>
    <t>[22]</t>
  </si>
  <si>
    <t>[23]</t>
  </si>
  <si>
    <t>[24]</t>
  </si>
  <si>
    <t>[25]</t>
  </si>
  <si>
    <t>[26]</t>
  </si>
  <si>
    <t>[27]</t>
  </si>
  <si>
    <t>[1]負</t>
  </si>
  <si>
    <t>[2]負</t>
  </si>
  <si>
    <t>[3]負</t>
  </si>
  <si>
    <t>D4位</t>
  </si>
  <si>
    <t>[4]負</t>
  </si>
  <si>
    <t>G・M・AYASHI</t>
  </si>
  <si>
    <t>[5]負</t>
  </si>
  <si>
    <t>該当チームなし</t>
  </si>
  <si>
    <t>15位</t>
  </si>
  <si>
    <t>[38]</t>
  </si>
  <si>
    <t>[36]</t>
  </si>
  <si>
    <t>[37]</t>
  </si>
  <si>
    <t>[28]負</t>
  </si>
  <si>
    <t>[29]負</t>
  </si>
  <si>
    <t>[30]負</t>
  </si>
  <si>
    <t>[31]負</t>
  </si>
  <si>
    <t>[39]</t>
  </si>
  <si>
    <t>17位</t>
  </si>
  <si>
    <t>19位</t>
  </si>
  <si>
    <t>[45]</t>
  </si>
  <si>
    <t>[43]</t>
  </si>
  <si>
    <t>[46]</t>
  </si>
  <si>
    <t>[44]</t>
  </si>
  <si>
    <t>[40]</t>
  </si>
  <si>
    <t>[41]</t>
  </si>
  <si>
    <t>[42]</t>
  </si>
  <si>
    <t>[21]負</t>
  </si>
  <si>
    <t>[22]負</t>
  </si>
  <si>
    <t>[23]負</t>
  </si>
  <si>
    <t>[24]負</t>
  </si>
  <si>
    <t>[25]負</t>
  </si>
  <si>
    <t>[26]負</t>
  </si>
  <si>
    <t>[27]負</t>
  </si>
  <si>
    <t>[47]</t>
  </si>
  <si>
    <t>[48]</t>
  </si>
  <si>
    <t>24位</t>
  </si>
  <si>
    <t>MN</t>
  </si>
  <si>
    <t>主審・４審</t>
  </si>
  <si>
    <t>副審</t>
  </si>
  <si>
    <t>試合種</t>
  </si>
  <si>
    <t>奥松島</t>
  </si>
  <si>
    <t>上位T１回戦</t>
  </si>
  <si>
    <t>中位T１回戦</t>
  </si>
  <si>
    <t>[1]勝</t>
  </si>
  <si>
    <t>上位T２回戦</t>
  </si>
  <si>
    <t>[2]勝</t>
  </si>
  <si>
    <t>[3]勝</t>
  </si>
  <si>
    <t>[4]勝</t>
  </si>
  <si>
    <t>[5]勝</t>
  </si>
  <si>
    <t>岩沼</t>
  </si>
  <si>
    <t>７位T１回戦</t>
  </si>
  <si>
    <t>[8]勝</t>
  </si>
  <si>
    <t>[9]勝</t>
  </si>
  <si>
    <t>上位T３回戦</t>
  </si>
  <si>
    <t>[6]勝</t>
  </si>
  <si>
    <t>[7]勝</t>
  </si>
  <si>
    <t>会場提供の都合上、会場が入れかわる可能性があります</t>
  </si>
  <si>
    <t>[27]勝</t>
  </si>
  <si>
    <t>中位T２回戦</t>
  </si>
  <si>
    <t>[26]勝</t>
  </si>
  <si>
    <t>[23]勝</t>
  </si>
  <si>
    <t>[24]勝</t>
  </si>
  <si>
    <t>[21]勝</t>
  </si>
  <si>
    <t>[22]勝</t>
  </si>
  <si>
    <t>女川</t>
  </si>
  <si>
    <t>下位T１回戦</t>
  </si>
  <si>
    <t>[10]勝</t>
  </si>
  <si>
    <t>泉PT</t>
  </si>
  <si>
    <t>準決勝</t>
  </si>
  <si>
    <t>[11]勝</t>
  </si>
  <si>
    <t>[10]負</t>
  </si>
  <si>
    <t>[11]負</t>
  </si>
  <si>
    <t>５位決定戦</t>
  </si>
  <si>
    <t>[16]勝</t>
  </si>
  <si>
    <t>[17]勝</t>
  </si>
  <si>
    <t>７位決定戦</t>
  </si>
  <si>
    <t>[16]負</t>
  </si>
  <si>
    <t>[17]負</t>
  </si>
  <si>
    <t>９位決定戦</t>
  </si>
  <si>
    <t>[28]勝</t>
  </si>
  <si>
    <t>[29]勝</t>
  </si>
  <si>
    <t>県C</t>
  </si>
  <si>
    <t>中位T３回戦</t>
  </si>
  <si>
    <t>[30]勝</t>
  </si>
  <si>
    <t>[31]勝</t>
  </si>
  <si>
    <t>１５位T１回戦</t>
  </si>
  <si>
    <t>[40]勝</t>
  </si>
  <si>
    <t>下位T２回戦</t>
  </si>
  <si>
    <t>[42]勝</t>
  </si>
  <si>
    <t>[40]負</t>
  </si>
  <si>
    <t>[41]負</t>
  </si>
  <si>
    <t>２３位決定戦</t>
  </si>
  <si>
    <t>[12]負</t>
  </si>
  <si>
    <t>[13]負</t>
  </si>
  <si>
    <t>３位決定戦</t>
  </si>
  <si>
    <t>[12]勝</t>
  </si>
  <si>
    <t>[13]勝</t>
  </si>
  <si>
    <t>決勝</t>
  </si>
  <si>
    <t>[32]勝</t>
  </si>
  <si>
    <t>[33]勝</t>
  </si>
  <si>
    <t>１１位決定戦</t>
  </si>
  <si>
    <t>[32]負</t>
  </si>
  <si>
    <t>[33]負</t>
  </si>
  <si>
    <t>１３位決定戦</t>
  </si>
  <si>
    <t>[36]勝</t>
  </si>
  <si>
    <t>[37]勝</t>
  </si>
  <si>
    <t>１５位決定戦</t>
  </si>
  <si>
    <t>[36]負</t>
  </si>
  <si>
    <t>[37]負</t>
  </si>
  <si>
    <t>１７位決定戦</t>
  </si>
  <si>
    <t>[43]勝</t>
  </si>
  <si>
    <t>[44]勝</t>
  </si>
  <si>
    <t>東和</t>
  </si>
  <si>
    <t>１９位決定戦</t>
  </si>
  <si>
    <t>[43]負</t>
  </si>
  <si>
    <t>[44]負</t>
  </si>
  <si>
    <t>２１位決定戦</t>
  </si>
  <si>
    <t>[42]負</t>
  </si>
  <si>
    <r>
      <rPr>
        <sz val="11"/>
        <color theme="1"/>
        <rFont val="游ゴシック"/>
        <family val="3"/>
        <charset val="128"/>
      </rPr>
      <t xml:space="preserve">会場提供の都合上、会場が入れかわる可能性があります
</t>
    </r>
    <r>
      <rPr>
        <sz val="11"/>
        <color rgb="FFFF0000"/>
        <rFont val="游ゴシック"/>
        <family val="3"/>
        <charset val="128"/>
      </rPr>
      <t>※時間確認</t>
    </r>
  </si>
  <si>
    <r>
      <rPr>
        <sz val="11"/>
        <color theme="1"/>
        <rFont val="游ゴシック"/>
        <family val="3"/>
        <charset val="128"/>
      </rPr>
      <t xml:space="preserve">会場提供の都合上、会場が入れかわる可能性があります
</t>
    </r>
    <r>
      <rPr>
        <sz val="11"/>
        <color rgb="FFFF0000"/>
        <rFont val="游ゴシック"/>
        <family val="3"/>
        <charset val="128"/>
      </rPr>
      <t>※時間確認</t>
    </r>
  </si>
  <si>
    <r>
      <rPr>
        <sz val="11"/>
        <color theme="1"/>
        <rFont val="游ゴシック"/>
        <family val="3"/>
        <charset val="128"/>
      </rPr>
      <t xml:space="preserve">会場提供の都合上、会場が入れかわる可能性があります
</t>
    </r>
    <r>
      <rPr>
        <sz val="11"/>
        <color rgb="FFFF0000"/>
        <rFont val="游ゴシック"/>
        <family val="3"/>
        <charset val="128"/>
      </rPr>
      <t>※時間確認</t>
    </r>
  </si>
  <si>
    <r>
      <rPr>
        <sz val="11"/>
        <color theme="1"/>
        <rFont val="游ゴシック"/>
        <family val="3"/>
        <charset val="128"/>
      </rPr>
      <t xml:space="preserve">会場提供の都合上、会場が入れかわる可能性があります
</t>
    </r>
    <r>
      <rPr>
        <sz val="11"/>
        <color rgb="FFFF0000"/>
        <rFont val="游ゴシック"/>
        <family val="3"/>
        <charset val="128"/>
      </rPr>
      <t>※時間確認</t>
    </r>
  </si>
  <si>
    <r>
      <rPr>
        <sz val="11"/>
        <color theme="1"/>
        <rFont val="游ゴシック"/>
        <family val="3"/>
        <charset val="128"/>
      </rPr>
      <t xml:space="preserve">会場提供の都合上、会場が入れかわる可能性があります
</t>
    </r>
    <r>
      <rPr>
        <sz val="11"/>
        <color rgb="FFFF0000"/>
        <rFont val="游ゴシック"/>
        <family val="3"/>
        <charset val="128"/>
      </rPr>
      <t>※時間確認</t>
    </r>
  </si>
  <si>
    <r>
      <rPr>
        <sz val="11"/>
        <color theme="1"/>
        <rFont val="游ゴシック"/>
        <family val="3"/>
        <charset val="128"/>
      </rPr>
      <t xml:space="preserve">会場提供の都合上、会場が入れかわる可能性があります
</t>
    </r>
    <r>
      <rPr>
        <sz val="11"/>
        <color rgb="FFFF0000"/>
        <rFont val="游ゴシック"/>
        <family val="3"/>
        <charset val="128"/>
      </rPr>
      <t>※時間確認</t>
    </r>
  </si>
  <si>
    <r>
      <rPr>
        <sz val="11"/>
        <color theme="1"/>
        <rFont val="游ゴシック"/>
        <family val="3"/>
        <charset val="128"/>
      </rPr>
      <t xml:space="preserve">会場提供の都合上、会場が入れかわる可能性があります
</t>
    </r>
    <r>
      <rPr>
        <sz val="11"/>
        <color rgb="FFFF0000"/>
        <rFont val="游ゴシック"/>
        <family val="3"/>
        <charset val="128"/>
      </rPr>
      <t>※時間確認</t>
    </r>
  </si>
  <si>
    <r>
      <t xml:space="preserve">会場提供の都合上、会場が入れかわる可能性があります
</t>
    </r>
    <r>
      <rPr>
        <sz val="11"/>
        <color rgb="FFFF0000"/>
        <rFont val="游ゴシック"/>
        <family val="3"/>
        <charset val="128"/>
      </rPr>
      <t>※時間確認</t>
    </r>
  </si>
  <si>
    <t>[6]負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</si>
</sst>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scheme val="minor"/>
    </font>
    <font>
      <sz val="11"/>
      <name val="Aptos Narrow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5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6"/>
      <name val="Aptos Narrow"/>
      <family val="3"/>
      <charset val="128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</font>
    <font>
      <sz val="6"/>
      <name val="Aptos Narrow"/>
      <family val="2"/>
    </font>
    <font>
      <sz val="6"/>
      <color rgb="FFFF0000"/>
      <name val="游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F3F3F"/>
        <bgColor rgb="FF3F3F3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rgb="FFBFBFB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</fills>
  <borders count="19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 style="hair">
        <color rgb="FF000000"/>
      </bottom>
      <diagonal/>
    </border>
    <border>
      <left/>
      <right style="dotted">
        <color rgb="FF000000"/>
      </right>
      <top style="dotted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ashed">
        <color auto="1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indexed="64"/>
      </top>
      <bottom/>
      <diagonal/>
    </border>
    <border>
      <left style="dotted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/>
      <top style="dotted">
        <color indexed="64"/>
      </top>
      <bottom style="dotted">
        <color indexed="64"/>
      </bottom>
      <diagonal/>
    </border>
    <border>
      <left style="dotted">
        <color rgb="FF000000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rgb="FF000000"/>
      </bottom>
      <diagonal/>
    </border>
    <border>
      <left style="dotted">
        <color rgb="FF000000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indexed="64"/>
      </bottom>
      <diagonal/>
    </border>
    <border>
      <left/>
      <right/>
      <top style="dotted">
        <color rgb="FF000000"/>
      </top>
      <bottom style="dotted">
        <color indexed="64"/>
      </bottom>
      <diagonal/>
    </border>
    <border>
      <left/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rgb="FF000000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/>
      <right style="dashed">
        <color auto="1"/>
      </right>
      <top style="thin">
        <color indexed="64"/>
      </top>
      <bottom style="dotted">
        <color rgb="FF000000"/>
      </bottom>
      <diagonal/>
    </border>
    <border>
      <left style="dotted">
        <color auto="1"/>
      </left>
      <right/>
      <top style="thin">
        <color indexed="64"/>
      </top>
      <bottom style="dotted">
        <color rgb="FF000000"/>
      </bottom>
      <diagonal/>
    </border>
    <border>
      <left style="dashed">
        <color auto="1"/>
      </left>
      <right/>
      <top style="thin">
        <color indexed="64"/>
      </top>
      <bottom style="dashed">
        <color auto="1"/>
      </bottom>
      <diagonal/>
    </border>
    <border>
      <left style="dotted">
        <color rgb="FF000000"/>
      </left>
      <right style="dotted">
        <color rgb="FF000000"/>
      </right>
      <top style="medium">
        <color indexed="64"/>
      </top>
      <bottom/>
      <diagonal/>
    </border>
    <border>
      <left style="dotted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rgb="FF000000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/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/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rgb="FF000000"/>
      </right>
      <top/>
      <bottom style="dotted">
        <color indexed="64"/>
      </bottom>
      <diagonal/>
    </border>
    <border>
      <left style="dotted">
        <color rgb="FF000000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auto="1"/>
      </bottom>
      <diagonal/>
    </border>
    <border>
      <left style="dotted">
        <color rgb="FF000000"/>
      </left>
      <right style="medium">
        <color indexed="64"/>
      </right>
      <top/>
      <bottom/>
      <diagonal/>
    </border>
    <border>
      <left style="dotted">
        <color rgb="FF000000"/>
      </left>
      <right style="medium">
        <color indexed="64"/>
      </right>
      <top/>
      <bottom style="dotted">
        <color indexed="64"/>
      </bottom>
      <diagonal/>
    </border>
    <border>
      <left style="dotted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/>
      <top style="dotted">
        <color rgb="FF000000"/>
      </top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/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/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medium">
        <color indexed="64"/>
      </bottom>
      <diagonal/>
    </border>
    <border>
      <left style="dotted">
        <color rgb="FF000000"/>
      </left>
      <right style="medium">
        <color rgb="FF000000"/>
      </right>
      <top/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/>
      <top style="dotted">
        <color indexed="64"/>
      </top>
      <bottom style="dotted">
        <color rgb="FF000000"/>
      </bottom>
      <diagonal/>
    </border>
    <border>
      <left/>
      <right style="dotted">
        <color indexed="64"/>
      </right>
      <top style="dotted">
        <color rgb="FF000000"/>
      </top>
      <bottom style="dotted">
        <color indexed="64"/>
      </bottom>
      <diagonal/>
    </border>
    <border>
      <left/>
      <right style="dotted">
        <color rgb="FF000000"/>
      </right>
      <top style="dotted">
        <color indexed="64"/>
      </top>
      <bottom style="dotted">
        <color rgb="FF000000"/>
      </bottom>
      <diagonal/>
    </border>
  </borders>
  <cellStyleXfs count="1">
    <xf numFmtId="0" fontId="0" fillId="0" borderId="0"/>
  </cellStyleXfs>
  <cellXfs count="48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3" fillId="0" borderId="86" xfId="0" applyFont="1" applyBorder="1"/>
    <xf numFmtId="0" fontId="3" fillId="0" borderId="41" xfId="0" applyFont="1" applyBorder="1"/>
    <xf numFmtId="0" fontId="3" fillId="0" borderId="87" xfId="0" applyFont="1" applyBorder="1"/>
    <xf numFmtId="0" fontId="3" fillId="0" borderId="88" xfId="0" applyFont="1" applyBorder="1"/>
    <xf numFmtId="0" fontId="3" fillId="0" borderId="90" xfId="0" applyFont="1" applyBorder="1"/>
    <xf numFmtId="0" fontId="3" fillId="0" borderId="59" xfId="0" applyFont="1" applyBorder="1"/>
    <xf numFmtId="0" fontId="3" fillId="0" borderId="10" xfId="0" applyFont="1" applyBorder="1"/>
    <xf numFmtId="0" fontId="3" fillId="0" borderId="8" xfId="0" applyFont="1" applyBorder="1"/>
    <xf numFmtId="0" fontId="3" fillId="0" borderId="43" xfId="0" applyFont="1" applyBorder="1"/>
    <xf numFmtId="0" fontId="3" fillId="0" borderId="0" xfId="0" applyFont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56" fontId="3" fillId="0" borderId="103" xfId="0" applyNumberFormat="1" applyFont="1" applyBorder="1" applyAlignment="1">
      <alignment horizontal="center" vertical="center"/>
    </xf>
    <xf numFmtId="20" fontId="6" fillId="0" borderId="104" xfId="0" applyNumberFormat="1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20" fontId="3" fillId="0" borderId="104" xfId="0" applyNumberFormat="1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20" fontId="6" fillId="0" borderId="107" xfId="0" applyNumberFormat="1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20" fontId="3" fillId="0" borderId="107" xfId="0" applyNumberFormat="1" applyFont="1" applyBorder="1" applyAlignment="1">
      <alignment horizontal="center" vertical="center"/>
    </xf>
    <xf numFmtId="20" fontId="6" fillId="0" borderId="108" xfId="0" applyNumberFormat="1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20" fontId="3" fillId="0" borderId="108" xfId="0" applyNumberFormat="1" applyFont="1" applyBorder="1" applyAlignment="1">
      <alignment horizontal="center" vertical="center"/>
    </xf>
    <xf numFmtId="0" fontId="3" fillId="4" borderId="106" xfId="0" applyFont="1" applyFill="1" applyBorder="1" applyAlignment="1">
      <alignment horizontal="center" vertical="center"/>
    </xf>
    <xf numFmtId="0" fontId="3" fillId="4" borderId="104" xfId="0" applyFont="1" applyFill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6" fillId="4" borderId="115" xfId="0" applyFont="1" applyFill="1" applyBorder="1" applyAlignment="1">
      <alignment horizontal="center" vertical="center"/>
    </xf>
    <xf numFmtId="0" fontId="8" fillId="4" borderId="108" xfId="0" applyFont="1" applyFill="1" applyBorder="1" applyAlignment="1">
      <alignment horizontal="center" vertical="center"/>
    </xf>
    <xf numFmtId="0" fontId="6" fillId="4" borderId="106" xfId="0" applyFont="1" applyFill="1" applyBorder="1" applyAlignment="1">
      <alignment horizontal="center" vertical="center"/>
    </xf>
    <xf numFmtId="20" fontId="6" fillId="2" borderId="104" xfId="0" applyNumberFormat="1" applyFont="1" applyFill="1" applyBorder="1" applyAlignment="1">
      <alignment horizontal="center" vertical="center"/>
    </xf>
    <xf numFmtId="0" fontId="6" fillId="2" borderId="117" xfId="0" applyFont="1" applyFill="1" applyBorder="1" applyAlignment="1">
      <alignment horizontal="center" vertical="center"/>
    </xf>
    <xf numFmtId="0" fontId="6" fillId="2" borderId="118" xfId="0" applyFont="1" applyFill="1" applyBorder="1" applyAlignment="1">
      <alignment horizontal="center" vertical="center"/>
    </xf>
    <xf numFmtId="0" fontId="6" fillId="2" borderId="119" xfId="0" applyFont="1" applyFill="1" applyBorder="1" applyAlignment="1">
      <alignment horizontal="center" vertical="center"/>
    </xf>
    <xf numFmtId="0" fontId="6" fillId="2" borderId="120" xfId="0" applyFont="1" applyFill="1" applyBorder="1" applyAlignment="1">
      <alignment horizontal="center" vertical="center"/>
    </xf>
    <xf numFmtId="0" fontId="6" fillId="2" borderId="121" xfId="0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20" fontId="6" fillId="2" borderId="107" xfId="0" applyNumberFormat="1" applyFont="1" applyFill="1" applyBorder="1" applyAlignment="1">
      <alignment horizontal="center" vertical="center"/>
    </xf>
    <xf numFmtId="0" fontId="6" fillId="2" borderId="10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4" borderId="102" xfId="0" applyFont="1" applyFill="1" applyBorder="1" applyAlignment="1">
      <alignment horizontal="center" vertical="center"/>
    </xf>
    <xf numFmtId="20" fontId="6" fillId="2" borderId="108" xfId="0" applyNumberFormat="1" applyFont="1" applyFill="1" applyBorder="1" applyAlignment="1">
      <alignment horizontal="center" vertical="center"/>
    </xf>
    <xf numFmtId="0" fontId="6" fillId="2" borderId="112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24" xfId="0" applyFont="1" applyFill="1" applyBorder="1" applyAlignment="1">
      <alignment horizontal="center" vertical="center"/>
    </xf>
    <xf numFmtId="0" fontId="6" fillId="2" borderId="125" xfId="0" applyFont="1" applyFill="1" applyBorder="1" applyAlignment="1">
      <alignment horizontal="center" vertical="center"/>
    </xf>
    <xf numFmtId="0" fontId="6" fillId="2" borderId="126" xfId="0" applyFont="1" applyFill="1" applyBorder="1" applyAlignment="1">
      <alignment horizontal="center" vertical="center"/>
    </xf>
    <xf numFmtId="0" fontId="3" fillId="2" borderId="105" xfId="0" applyFont="1" applyFill="1" applyBorder="1" applyAlignment="1">
      <alignment horizontal="center" vertical="center"/>
    </xf>
    <xf numFmtId="0" fontId="3" fillId="4" borderId="114" xfId="0" applyFont="1" applyFill="1" applyBorder="1" applyAlignment="1">
      <alignment horizontal="center" vertical="center"/>
    </xf>
    <xf numFmtId="0" fontId="3" fillId="4" borderId="102" xfId="0" applyFont="1" applyFill="1" applyBorder="1" applyAlignment="1">
      <alignment horizontal="center" vertical="center"/>
    </xf>
    <xf numFmtId="0" fontId="3" fillId="4" borderId="108" xfId="0" applyFont="1" applyFill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4" borderId="10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132" xfId="0" applyFont="1" applyBorder="1" applyAlignment="1">
      <alignment horizontal="center" vertical="center"/>
    </xf>
    <xf numFmtId="20" fontId="3" fillId="0" borderId="134" xfId="0" applyNumberFormat="1" applyFont="1" applyBorder="1" applyAlignment="1">
      <alignment horizontal="center" vertical="center"/>
    </xf>
    <xf numFmtId="0" fontId="3" fillId="0" borderId="1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10" fillId="0" borderId="0" xfId="0" applyFont="1"/>
    <xf numFmtId="0" fontId="3" fillId="0" borderId="137" xfId="0" applyFont="1" applyBorder="1" applyAlignment="1">
      <alignment horizontal="center" vertical="center"/>
    </xf>
    <xf numFmtId="0" fontId="6" fillId="2" borderId="136" xfId="0" applyFont="1" applyFill="1" applyBorder="1" applyAlignment="1">
      <alignment horizontal="center" vertical="center"/>
    </xf>
    <xf numFmtId="56" fontId="3" fillId="0" borderId="115" xfId="0" applyNumberFormat="1" applyFont="1" applyBorder="1" applyAlignment="1">
      <alignment horizontal="center" vertical="center"/>
    </xf>
    <xf numFmtId="20" fontId="6" fillId="0" borderId="116" xfId="0" applyNumberFormat="1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6" fillId="4" borderId="140" xfId="0" applyFont="1" applyFill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6" fillId="4" borderId="142" xfId="0" applyFont="1" applyFill="1" applyBorder="1" applyAlignment="1">
      <alignment horizontal="center" vertical="center"/>
    </xf>
    <xf numFmtId="0" fontId="6" fillId="4" borderId="141" xfId="0" applyFont="1" applyFill="1" applyBorder="1" applyAlignment="1">
      <alignment horizontal="center" vertical="center"/>
    </xf>
    <xf numFmtId="0" fontId="6" fillId="4" borderId="143" xfId="0" applyFont="1" applyFill="1" applyBorder="1" applyAlignment="1">
      <alignment horizontal="center" vertical="center"/>
    </xf>
    <xf numFmtId="0" fontId="3" fillId="0" borderId="141" xfId="0" applyFont="1" applyBorder="1" applyAlignment="1">
      <alignment horizontal="center" vertical="center"/>
    </xf>
    <xf numFmtId="0" fontId="3" fillId="0" borderId="142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6" fillId="2" borderId="144" xfId="0" applyFont="1" applyFill="1" applyBorder="1" applyAlignment="1">
      <alignment horizontal="center" vertical="center"/>
    </xf>
    <xf numFmtId="0" fontId="3" fillId="2" borderId="141" xfId="0" applyFont="1" applyFill="1" applyBorder="1" applyAlignment="1">
      <alignment horizontal="center" vertical="center"/>
    </xf>
    <xf numFmtId="0" fontId="3" fillId="2" borderId="142" xfId="0" applyFont="1" applyFill="1" applyBorder="1" applyAlignment="1">
      <alignment horizontal="center" vertical="center"/>
    </xf>
    <xf numFmtId="0" fontId="3" fillId="0" borderId="145" xfId="0" applyFont="1" applyBorder="1" applyAlignment="1">
      <alignment horizontal="center" vertical="center"/>
    </xf>
    <xf numFmtId="0" fontId="3" fillId="2" borderId="144" xfId="0" applyFont="1" applyFill="1" applyBorder="1" applyAlignment="1">
      <alignment horizontal="center" vertical="center"/>
    </xf>
    <xf numFmtId="0" fontId="3" fillId="2" borderId="145" xfId="0" applyFont="1" applyFill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3" fillId="2" borderId="140" xfId="0" applyFont="1" applyFill="1" applyBorder="1" applyAlignment="1">
      <alignment horizontal="center" vertical="center"/>
    </xf>
    <xf numFmtId="0" fontId="6" fillId="0" borderId="140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4" borderId="116" xfId="0" applyFont="1" applyFill="1" applyBorder="1" applyAlignment="1">
      <alignment horizontal="center" vertical="center"/>
    </xf>
    <xf numFmtId="0" fontId="3" fillId="0" borderId="136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20" fontId="6" fillId="0" borderId="151" xfId="0" applyNumberFormat="1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56" fontId="3" fillId="0" borderId="156" xfId="0" applyNumberFormat="1" applyFont="1" applyBorder="1" applyAlignment="1">
      <alignment horizontal="center" vertical="center"/>
    </xf>
    <xf numFmtId="0" fontId="3" fillId="0" borderId="157" xfId="0" applyFont="1" applyBorder="1" applyAlignment="1">
      <alignment horizontal="center" vertical="center"/>
    </xf>
    <xf numFmtId="0" fontId="3" fillId="0" borderId="158" xfId="0" applyFont="1" applyBorder="1" applyAlignment="1">
      <alignment horizontal="center" vertical="center"/>
    </xf>
    <xf numFmtId="20" fontId="6" fillId="0" borderId="159" xfId="0" applyNumberFormat="1" applyFont="1" applyBorder="1" applyAlignment="1">
      <alignment horizontal="center" vertical="center"/>
    </xf>
    <xf numFmtId="0" fontId="3" fillId="0" borderId="159" xfId="0" applyFont="1" applyBorder="1" applyAlignment="1">
      <alignment horizontal="center" vertical="center"/>
    </xf>
    <xf numFmtId="0" fontId="3" fillId="0" borderId="160" xfId="0" applyFont="1" applyBorder="1" applyAlignment="1">
      <alignment horizontal="center" vertical="center"/>
    </xf>
    <xf numFmtId="0" fontId="3" fillId="0" borderId="161" xfId="0" applyFont="1" applyBorder="1" applyAlignment="1">
      <alignment horizontal="center" vertical="center"/>
    </xf>
    <xf numFmtId="0" fontId="3" fillId="0" borderId="162" xfId="0" applyFont="1" applyBorder="1" applyAlignment="1">
      <alignment horizontal="center" vertical="center"/>
    </xf>
    <xf numFmtId="0" fontId="3" fillId="0" borderId="163" xfId="0" applyFont="1" applyBorder="1" applyAlignment="1">
      <alignment horizontal="center" vertical="center"/>
    </xf>
    <xf numFmtId="0" fontId="3" fillId="0" borderId="165" xfId="0" applyFont="1" applyBorder="1" applyAlignment="1">
      <alignment horizontal="center" vertical="center"/>
    </xf>
    <xf numFmtId="0" fontId="6" fillId="0" borderId="164" xfId="0" applyFont="1" applyBorder="1" applyAlignment="1">
      <alignment horizontal="center" vertical="center"/>
    </xf>
    <xf numFmtId="0" fontId="3" fillId="0" borderId="166" xfId="0" applyFont="1" applyBorder="1" applyAlignment="1">
      <alignment horizontal="center" vertical="center"/>
    </xf>
    <xf numFmtId="56" fontId="3" fillId="0" borderId="140" xfId="0" applyNumberFormat="1" applyFont="1" applyBorder="1" applyAlignment="1">
      <alignment horizontal="center" vertical="center"/>
    </xf>
    <xf numFmtId="0" fontId="3" fillId="0" borderId="167" xfId="0" applyFont="1" applyBorder="1" applyAlignment="1">
      <alignment horizontal="center" vertical="center"/>
    </xf>
    <xf numFmtId="56" fontId="3" fillId="0" borderId="141" xfId="0" applyNumberFormat="1" applyFont="1" applyBorder="1" applyAlignment="1">
      <alignment horizontal="center" vertical="center"/>
    </xf>
    <xf numFmtId="56" fontId="3" fillId="0" borderId="116" xfId="0" applyNumberFormat="1" applyFont="1" applyBorder="1" applyAlignment="1">
      <alignment horizontal="center" vertical="center"/>
    </xf>
    <xf numFmtId="0" fontId="8" fillId="4" borderId="116" xfId="0" applyFont="1" applyFill="1" applyBorder="1" applyAlignment="1">
      <alignment horizontal="center" vertical="center"/>
    </xf>
    <xf numFmtId="56" fontId="3" fillId="0" borderId="142" xfId="0" applyNumberFormat="1" applyFont="1" applyBorder="1" applyAlignment="1">
      <alignment horizontal="center" vertical="center"/>
    </xf>
    <xf numFmtId="0" fontId="3" fillId="4" borderId="171" xfId="0" applyFont="1" applyFill="1" applyBorder="1" applyAlignment="1">
      <alignment horizontal="center" vertical="center"/>
    </xf>
    <xf numFmtId="0" fontId="6" fillId="4" borderId="172" xfId="0" applyFont="1" applyFill="1" applyBorder="1" applyAlignment="1">
      <alignment horizontal="center" vertical="center"/>
    </xf>
    <xf numFmtId="20" fontId="6" fillId="2" borderId="140" xfId="0" applyNumberFormat="1" applyFont="1" applyFill="1" applyBorder="1" applyAlignment="1">
      <alignment horizontal="center" vertical="center"/>
    </xf>
    <xf numFmtId="0" fontId="6" fillId="2" borderId="140" xfId="0" applyFont="1" applyFill="1" applyBorder="1" applyAlignment="1">
      <alignment horizontal="center" vertical="center"/>
    </xf>
    <xf numFmtId="0" fontId="6" fillId="2" borderId="143" xfId="0" applyFont="1" applyFill="1" applyBorder="1" applyAlignment="1">
      <alignment horizontal="center" vertical="center"/>
    </xf>
    <xf numFmtId="0" fontId="6" fillId="2" borderId="150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/>
    </xf>
    <xf numFmtId="0" fontId="3" fillId="2" borderId="115" xfId="0" applyFont="1" applyFill="1" applyBorder="1" applyAlignment="1">
      <alignment horizontal="center" vertical="center"/>
    </xf>
    <xf numFmtId="0" fontId="6" fillId="2" borderId="173" xfId="0" applyFont="1" applyFill="1" applyBorder="1" applyAlignment="1">
      <alignment horizontal="center" vertical="center"/>
    </xf>
    <xf numFmtId="0" fontId="6" fillId="2" borderId="145" xfId="0" applyFont="1" applyFill="1" applyBorder="1" applyAlignment="1">
      <alignment horizontal="center" vertical="center"/>
    </xf>
    <xf numFmtId="20" fontId="3" fillId="0" borderId="151" xfId="0" applyNumberFormat="1" applyFont="1" applyBorder="1" applyAlignment="1">
      <alignment horizontal="center" vertical="center"/>
    </xf>
    <xf numFmtId="20" fontId="3" fillId="0" borderId="116" xfId="0" applyNumberFormat="1" applyFont="1" applyBorder="1" applyAlignment="1">
      <alignment horizontal="center" vertical="center"/>
    </xf>
    <xf numFmtId="0" fontId="3" fillId="4" borderId="174" xfId="0" applyFont="1" applyFill="1" applyBorder="1" applyAlignment="1">
      <alignment horizontal="center" vertical="center"/>
    </xf>
    <xf numFmtId="0" fontId="3" fillId="4" borderId="151" xfId="0" applyFont="1" applyFill="1" applyBorder="1" applyAlignment="1">
      <alignment horizontal="center" vertical="center"/>
    </xf>
    <xf numFmtId="56" fontId="3" fillId="0" borderId="147" xfId="0" applyNumberFormat="1" applyFont="1" applyBorder="1" applyAlignment="1">
      <alignment horizontal="center" vertical="center"/>
    </xf>
    <xf numFmtId="0" fontId="3" fillId="0" borderId="175" xfId="0" applyFont="1" applyBorder="1" applyAlignment="1">
      <alignment horizontal="center" vertical="center"/>
    </xf>
    <xf numFmtId="20" fontId="6" fillId="0" borderId="137" xfId="0" applyNumberFormat="1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20" fontId="6" fillId="0" borderId="176" xfId="0" applyNumberFormat="1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/>
    </xf>
    <xf numFmtId="0" fontId="3" fillId="0" borderId="177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6" fillId="0" borderId="178" xfId="0" applyFont="1" applyBorder="1" applyAlignment="1">
      <alignment horizontal="center" vertical="center"/>
    </xf>
    <xf numFmtId="0" fontId="3" fillId="0" borderId="174" xfId="0" applyFont="1" applyBorder="1" applyAlignment="1">
      <alignment horizontal="center" vertical="center"/>
    </xf>
    <xf numFmtId="0" fontId="3" fillId="2" borderId="179" xfId="0" applyFont="1" applyFill="1" applyBorder="1" applyAlignment="1">
      <alignment horizontal="center" vertical="center"/>
    </xf>
    <xf numFmtId="20" fontId="6" fillId="2" borderId="137" xfId="0" applyNumberFormat="1" applyFont="1" applyFill="1" applyBorder="1" applyAlignment="1">
      <alignment horizontal="center" vertical="center"/>
    </xf>
    <xf numFmtId="0" fontId="6" fillId="2" borderId="137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20" fontId="6" fillId="2" borderId="116" xfId="0" applyNumberFormat="1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20" fontId="6" fillId="2" borderId="176" xfId="0" applyNumberFormat="1" applyFont="1" applyFill="1" applyBorder="1" applyAlignment="1">
      <alignment horizontal="center" vertical="center"/>
    </xf>
    <xf numFmtId="0" fontId="6" fillId="2" borderId="142" xfId="0" applyFont="1" applyFill="1" applyBorder="1" applyAlignment="1">
      <alignment horizontal="center" vertical="center"/>
    </xf>
    <xf numFmtId="0" fontId="6" fillId="2" borderId="146" xfId="0" applyFont="1" applyFill="1" applyBorder="1" applyAlignment="1">
      <alignment horizontal="center" vertical="center"/>
    </xf>
    <xf numFmtId="0" fontId="6" fillId="2" borderId="138" xfId="0" applyFont="1" applyFill="1" applyBorder="1" applyAlignment="1">
      <alignment horizontal="center" vertical="center"/>
    </xf>
    <xf numFmtId="0" fontId="6" fillId="2" borderId="177" xfId="0" applyFont="1" applyFill="1" applyBorder="1" applyAlignment="1">
      <alignment horizontal="center" vertical="center"/>
    </xf>
    <xf numFmtId="0" fontId="6" fillId="2" borderId="178" xfId="0" applyFont="1" applyFill="1" applyBorder="1" applyAlignment="1">
      <alignment horizontal="center" vertical="center"/>
    </xf>
    <xf numFmtId="0" fontId="3" fillId="0" borderId="180" xfId="0" applyFont="1" applyBorder="1" applyAlignment="1">
      <alignment horizontal="center" vertical="center"/>
    </xf>
    <xf numFmtId="0" fontId="3" fillId="0" borderId="181" xfId="0" applyFont="1" applyBorder="1" applyAlignment="1">
      <alignment horizontal="center" vertical="center"/>
    </xf>
    <xf numFmtId="0" fontId="3" fillId="0" borderId="179" xfId="0" applyFont="1" applyBorder="1" applyAlignment="1">
      <alignment horizontal="center" vertical="center"/>
    </xf>
    <xf numFmtId="0" fontId="3" fillId="4" borderId="140" xfId="0" applyFont="1" applyFill="1" applyBorder="1" applyAlignment="1">
      <alignment horizontal="center" vertical="center"/>
    </xf>
    <xf numFmtId="0" fontId="3" fillId="0" borderId="182" xfId="0" applyFont="1" applyBorder="1" applyAlignment="1">
      <alignment horizontal="center" vertical="center"/>
    </xf>
    <xf numFmtId="0" fontId="3" fillId="0" borderId="183" xfId="0" applyFont="1" applyBorder="1" applyAlignment="1">
      <alignment horizontal="center" vertical="center"/>
    </xf>
    <xf numFmtId="0" fontId="3" fillId="0" borderId="184" xfId="0" applyFont="1" applyBorder="1" applyAlignment="1">
      <alignment horizontal="center" vertical="center"/>
    </xf>
    <xf numFmtId="0" fontId="3" fillId="0" borderId="185" xfId="0" applyFont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3" fillId="0" borderId="186" xfId="0" applyFont="1" applyBorder="1" applyAlignment="1">
      <alignment horizontal="center" vertical="center"/>
    </xf>
    <xf numFmtId="0" fontId="3" fillId="0" borderId="187" xfId="0" applyFont="1" applyBorder="1" applyAlignment="1">
      <alignment horizontal="center" vertical="center"/>
    </xf>
    <xf numFmtId="20" fontId="3" fillId="0" borderId="188" xfId="0" applyNumberFormat="1" applyFont="1" applyBorder="1" applyAlignment="1">
      <alignment horizontal="center" vertical="center"/>
    </xf>
    <xf numFmtId="0" fontId="3" fillId="0" borderId="188" xfId="0" applyFont="1" applyBorder="1" applyAlignment="1">
      <alignment horizontal="center" vertical="center"/>
    </xf>
    <xf numFmtId="0" fontId="3" fillId="0" borderId="189" xfId="0" applyFont="1" applyBorder="1" applyAlignment="1">
      <alignment horizontal="center" vertical="center"/>
    </xf>
    <xf numFmtId="0" fontId="3" fillId="0" borderId="190" xfId="0" applyFont="1" applyBorder="1" applyAlignment="1">
      <alignment horizontal="center" vertical="center"/>
    </xf>
    <xf numFmtId="0" fontId="3" fillId="0" borderId="191" xfId="0" applyFont="1" applyBorder="1" applyAlignment="1">
      <alignment horizontal="center" vertical="center"/>
    </xf>
    <xf numFmtId="0" fontId="3" fillId="2" borderId="193" xfId="0" applyFont="1" applyFill="1" applyBorder="1" applyAlignment="1">
      <alignment horizontal="center" vertical="center"/>
    </xf>
    <xf numFmtId="0" fontId="3" fillId="0" borderId="194" xfId="0" applyFont="1" applyBorder="1" applyAlignment="1">
      <alignment horizontal="center" vertical="center"/>
    </xf>
    <xf numFmtId="0" fontId="3" fillId="0" borderId="195" xfId="0" applyFont="1" applyBorder="1" applyAlignment="1">
      <alignment horizontal="center" vertical="center"/>
    </xf>
    <xf numFmtId="56" fontId="3" fillId="0" borderId="193" xfId="0" applyNumberFormat="1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0" fontId="13" fillId="2" borderId="115" xfId="0" applyFont="1" applyFill="1" applyBorder="1" applyAlignment="1">
      <alignment horizontal="center" vertical="center"/>
    </xf>
    <xf numFmtId="0" fontId="7" fillId="0" borderId="170" xfId="0" applyFont="1" applyBorder="1" applyAlignment="1">
      <alignment horizontal="center" vertical="center"/>
    </xf>
    <xf numFmtId="0" fontId="6" fillId="2" borderId="196" xfId="0" applyFont="1" applyFill="1" applyBorder="1" applyAlignment="1">
      <alignment horizontal="center" vertical="center"/>
    </xf>
    <xf numFmtId="0" fontId="6" fillId="2" borderId="153" xfId="0" applyFont="1" applyFill="1" applyBorder="1" applyAlignment="1">
      <alignment horizontal="center" vertical="center"/>
    </xf>
    <xf numFmtId="0" fontId="6" fillId="2" borderId="197" xfId="0" applyFont="1" applyFill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3" fillId="0" borderId="14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9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98" xfId="0" applyFont="1" applyBorder="1" applyAlignment="1">
      <alignment horizontal="center" vertical="center"/>
    </xf>
    <xf numFmtId="56" fontId="3" fillId="0" borderId="149" xfId="0" applyNumberFormat="1" applyFont="1" applyBorder="1" applyAlignment="1">
      <alignment horizontal="center" vertical="center"/>
    </xf>
    <xf numFmtId="0" fontId="3" fillId="10" borderId="117" xfId="0" applyFont="1" applyFill="1" applyBorder="1" applyAlignment="1">
      <alignment horizontal="center" vertical="center"/>
    </xf>
    <xf numFmtId="0" fontId="3" fillId="10" borderId="121" xfId="0" applyFont="1" applyFill="1" applyBorder="1" applyAlignment="1">
      <alignment horizontal="center" vertical="center"/>
    </xf>
    <xf numFmtId="0" fontId="3" fillId="10" borderId="104" xfId="0" applyFont="1" applyFill="1" applyBorder="1" applyAlignment="1">
      <alignment horizontal="center" vertical="center"/>
    </xf>
    <xf numFmtId="0" fontId="3" fillId="10" borderId="107" xfId="0" applyFont="1" applyFill="1" applyBorder="1" applyAlignment="1">
      <alignment horizontal="center" vertical="center"/>
    </xf>
    <xf numFmtId="0" fontId="3" fillId="10" borderId="112" xfId="0" applyFont="1" applyFill="1" applyBorder="1" applyAlignment="1">
      <alignment horizontal="center" vertical="center"/>
    </xf>
    <xf numFmtId="0" fontId="3" fillId="10" borderId="140" xfId="0" applyFont="1" applyFill="1" applyBorder="1" applyAlignment="1">
      <alignment horizontal="center" vertical="center"/>
    </xf>
    <xf numFmtId="0" fontId="3" fillId="10" borderId="1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/>
    <xf numFmtId="0" fontId="2" fillId="0" borderId="19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20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2" fillId="0" borderId="25" xfId="0" applyFont="1" applyBorder="1" applyAlignment="1">
      <alignment horizontal="center" vertical="center"/>
    </xf>
    <xf numFmtId="0" fontId="1" fillId="0" borderId="25" xfId="0" applyFont="1" applyBorder="1"/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1" xfId="0" applyFont="1" applyBorder="1"/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/>
    <xf numFmtId="0" fontId="2" fillId="0" borderId="38" xfId="0" applyFont="1" applyBorder="1" applyAlignment="1">
      <alignment horizontal="center" vertical="center"/>
    </xf>
    <xf numFmtId="0" fontId="1" fillId="0" borderId="35" xfId="0" applyFont="1" applyBorder="1"/>
    <xf numFmtId="0" fontId="2" fillId="0" borderId="34" xfId="0" applyFont="1" applyBorder="1" applyAlignment="1">
      <alignment horizontal="center" vertical="center"/>
    </xf>
    <xf numFmtId="0" fontId="1" fillId="0" borderId="39" xfId="0" applyFont="1" applyBorder="1"/>
    <xf numFmtId="0" fontId="2" fillId="0" borderId="32" xfId="0" applyFont="1" applyBorder="1" applyAlignment="1">
      <alignment horizontal="center" vertical="center" wrapText="1"/>
    </xf>
    <xf numFmtId="0" fontId="1" fillId="0" borderId="43" xfId="0" applyFont="1" applyBorder="1"/>
    <xf numFmtId="0" fontId="1" fillId="0" borderId="44" xfId="0" applyFont="1" applyBorder="1"/>
    <xf numFmtId="0" fontId="1" fillId="0" borderId="49" xfId="0" applyFont="1" applyBorder="1"/>
    <xf numFmtId="0" fontId="1" fillId="0" borderId="47" xfId="0" applyFont="1" applyBorder="1"/>
    <xf numFmtId="0" fontId="1" fillId="0" borderId="50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7" xfId="0" applyFont="1" applyBorder="1"/>
    <xf numFmtId="0" fontId="2" fillId="0" borderId="23" xfId="0" applyFont="1" applyBorder="1" applyAlignment="1">
      <alignment horizontal="center" vertical="center"/>
    </xf>
    <xf numFmtId="0" fontId="1" fillId="0" borderId="30" xfId="0" applyFont="1" applyBorder="1"/>
    <xf numFmtId="20" fontId="2" fillId="0" borderId="19" xfId="0" applyNumberFormat="1" applyFont="1" applyBorder="1" applyAlignment="1">
      <alignment horizontal="center" vertical="center"/>
    </xf>
    <xf numFmtId="56" fontId="2" fillId="0" borderId="37" xfId="0" applyNumberFormat="1" applyFont="1" applyBorder="1" applyAlignment="1">
      <alignment horizontal="center" vertical="center"/>
    </xf>
    <xf numFmtId="0" fontId="1" fillId="0" borderId="41" xfId="0" applyFont="1" applyBorder="1"/>
    <xf numFmtId="0" fontId="1" fillId="0" borderId="42" xfId="0" applyFont="1" applyBorder="1"/>
    <xf numFmtId="0" fontId="1" fillId="0" borderId="46" xfId="0" applyFont="1" applyBorder="1"/>
    <xf numFmtId="0" fontId="1" fillId="0" borderId="48" xfId="0" applyFont="1" applyBorder="1"/>
    <xf numFmtId="20" fontId="2" fillId="0" borderId="38" xfId="0" applyNumberFormat="1" applyFont="1" applyBorder="1" applyAlignment="1">
      <alignment horizontal="center" vertical="center"/>
    </xf>
    <xf numFmtId="20" fontId="2" fillId="0" borderId="28" xfId="0" applyNumberFormat="1" applyFont="1" applyBorder="1" applyAlignment="1">
      <alignment horizontal="center" vertical="center"/>
    </xf>
    <xf numFmtId="0" fontId="1" fillId="0" borderId="36" xfId="0" applyFont="1" applyBorder="1"/>
    <xf numFmtId="0" fontId="1" fillId="0" borderId="40" xfId="0" applyFont="1" applyBorder="1"/>
    <xf numFmtId="0" fontId="1" fillId="0" borderId="45" xfId="0" applyFont="1" applyBorder="1"/>
    <xf numFmtId="0" fontId="1" fillId="0" borderId="51" xfId="0" applyFont="1" applyBorder="1"/>
    <xf numFmtId="20" fontId="2" fillId="0" borderId="10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" fillId="0" borderId="66" xfId="0" applyFont="1" applyBorder="1"/>
    <xf numFmtId="0" fontId="1" fillId="0" borderId="10" xfId="0" applyFont="1" applyBorder="1"/>
    <xf numFmtId="0" fontId="1" fillId="0" borderId="65" xfId="0" applyFont="1" applyBorder="1"/>
    <xf numFmtId="0" fontId="2" fillId="0" borderId="43" xfId="0" applyFont="1" applyBorder="1" applyAlignment="1">
      <alignment horizontal="center" vertical="center"/>
    </xf>
    <xf numFmtId="0" fontId="1" fillId="0" borderId="52" xfId="0" applyFont="1" applyBorder="1"/>
    <xf numFmtId="0" fontId="2" fillId="0" borderId="53" xfId="0" applyFont="1" applyBorder="1" applyAlignment="1">
      <alignment horizontal="center" vertical="center"/>
    </xf>
    <xf numFmtId="0" fontId="1" fillId="0" borderId="54" xfId="0" applyFont="1" applyBorder="1"/>
    <xf numFmtId="0" fontId="1" fillId="0" borderId="15" xfId="0" applyFont="1" applyBorder="1"/>
    <xf numFmtId="0" fontId="2" fillId="3" borderId="57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" fillId="0" borderId="59" xfId="0" applyFont="1" applyBorder="1"/>
    <xf numFmtId="0" fontId="1" fillId="0" borderId="60" xfId="0" applyFont="1" applyBorder="1"/>
    <xf numFmtId="0" fontId="2" fillId="3" borderId="19" xfId="0" applyFont="1" applyFill="1" applyBorder="1" applyAlignment="1">
      <alignment horizontal="center" vertical="center"/>
    </xf>
    <xf numFmtId="0" fontId="1" fillId="0" borderId="67" xfId="0" applyFont="1" applyBorder="1"/>
    <xf numFmtId="0" fontId="1" fillId="0" borderId="68" xfId="0" applyFont="1" applyBorder="1"/>
    <xf numFmtId="0" fontId="2" fillId="3" borderId="28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69" xfId="0" applyFont="1" applyBorder="1"/>
    <xf numFmtId="0" fontId="2" fillId="0" borderId="49" xfId="0" applyFont="1" applyBorder="1" applyAlignment="1">
      <alignment horizontal="center" vertical="center"/>
    </xf>
    <xf numFmtId="20" fontId="2" fillId="4" borderId="38" xfId="0" applyNumberFormat="1" applyFont="1" applyFill="1" applyBorder="1" applyAlignment="1">
      <alignment horizontal="center" vertical="center"/>
    </xf>
    <xf numFmtId="20" fontId="2" fillId="4" borderId="28" xfId="0" applyNumberFormat="1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20" fontId="2" fillId="4" borderId="70" xfId="0" applyNumberFormat="1" applyFont="1" applyFill="1" applyBorder="1" applyAlignment="1">
      <alignment horizontal="center" vertical="center"/>
    </xf>
    <xf numFmtId="0" fontId="1" fillId="0" borderId="71" xfId="0" applyFont="1" applyBorder="1"/>
    <xf numFmtId="0" fontId="1" fillId="0" borderId="72" xfId="0" applyFont="1" applyBorder="1"/>
    <xf numFmtId="56" fontId="2" fillId="0" borderId="41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20" fontId="2" fillId="0" borderId="77" xfId="0" applyNumberFormat="1" applyFont="1" applyBorder="1" applyAlignment="1">
      <alignment horizontal="center" vertical="center"/>
    </xf>
    <xf numFmtId="0" fontId="1" fillId="0" borderId="78" xfId="0" applyFont="1" applyBorder="1"/>
    <xf numFmtId="0" fontId="1" fillId="0" borderId="79" xfId="0" applyFont="1" applyBorder="1"/>
    <xf numFmtId="0" fontId="2" fillId="5" borderId="28" xfId="0" applyFont="1" applyFill="1" applyBorder="1" applyAlignment="1">
      <alignment horizontal="center" vertical="center"/>
    </xf>
    <xf numFmtId="0" fontId="1" fillId="0" borderId="80" xfId="0" applyFont="1" applyBorder="1"/>
    <xf numFmtId="0" fontId="2" fillId="3" borderId="85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" fillId="0" borderId="74" xfId="0" applyFont="1" applyBorder="1"/>
    <xf numFmtId="0" fontId="1" fillId="0" borderId="81" xfId="0" applyFont="1" applyBorder="1"/>
    <xf numFmtId="0" fontId="2" fillId="5" borderId="34" xfId="0" applyFont="1" applyFill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/>
    </xf>
    <xf numFmtId="56" fontId="2" fillId="0" borderId="23" xfId="0" applyNumberFormat="1" applyFont="1" applyBorder="1" applyAlignment="1">
      <alignment horizontal="center" vertical="center"/>
    </xf>
    <xf numFmtId="56" fontId="2" fillId="0" borderId="1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17" xfId="0" applyFont="1" applyBorder="1"/>
    <xf numFmtId="0" fontId="11" fillId="0" borderId="20" xfId="0" applyFont="1" applyBorder="1"/>
    <xf numFmtId="0" fontId="2" fillId="5" borderId="22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56" fontId="2" fillId="0" borderId="25" xfId="0" applyNumberFormat="1" applyFont="1" applyBorder="1" applyAlignment="1">
      <alignment horizontal="center" vertical="center"/>
    </xf>
    <xf numFmtId="20" fontId="2" fillId="0" borderId="32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1" fillId="0" borderId="82" xfId="0" applyFont="1" applyBorder="1"/>
    <xf numFmtId="0" fontId="1" fillId="0" borderId="75" xfId="0" applyFont="1" applyBorder="1"/>
    <xf numFmtId="56" fontId="2" fillId="0" borderId="74" xfId="0" applyNumberFormat="1" applyFont="1" applyBorder="1" applyAlignment="1">
      <alignment horizontal="center" vertical="center"/>
    </xf>
    <xf numFmtId="20" fontId="2" fillId="0" borderId="83" xfId="0" applyNumberFormat="1" applyFont="1" applyBorder="1" applyAlignment="1">
      <alignment horizontal="center" vertical="center"/>
    </xf>
    <xf numFmtId="0" fontId="1" fillId="0" borderId="53" xfId="0" applyFont="1" applyBorder="1"/>
    <xf numFmtId="0" fontId="1" fillId="0" borderId="76" xfId="0" applyFont="1" applyBorder="1"/>
    <xf numFmtId="56" fontId="2" fillId="0" borderId="35" xfId="0" applyNumberFormat="1" applyFont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3" fillId="6" borderId="91" xfId="0" applyFont="1" applyFill="1" applyBorder="1" applyAlignment="1">
      <alignment horizontal="center"/>
    </xf>
    <xf numFmtId="0" fontId="1" fillId="0" borderId="92" xfId="0" applyFont="1" applyBorder="1"/>
    <xf numFmtId="0" fontId="3" fillId="2" borderId="91" xfId="0" applyFont="1" applyFill="1" applyBorder="1" applyAlignment="1">
      <alignment horizontal="center"/>
    </xf>
    <xf numFmtId="0" fontId="1" fillId="0" borderId="94" xfId="0" applyFont="1" applyBorder="1"/>
    <xf numFmtId="0" fontId="3" fillId="0" borderId="0" xfId="0" applyFont="1" applyAlignment="1">
      <alignment horizontal="center"/>
    </xf>
    <xf numFmtId="0" fontId="3" fillId="0" borderId="88" xfId="0" applyFont="1" applyBorder="1" applyAlignment="1">
      <alignment horizontal="center"/>
    </xf>
    <xf numFmtId="0" fontId="1" fillId="0" borderId="88" xfId="0" applyFont="1" applyBorder="1"/>
    <xf numFmtId="0" fontId="3" fillId="0" borderId="59" xfId="0" applyFont="1" applyBorder="1" applyAlignment="1">
      <alignment horizontal="center"/>
    </xf>
    <xf numFmtId="0" fontId="3" fillId="0" borderId="89" xfId="0" applyFont="1" applyBorder="1" applyAlignment="1">
      <alignment horizontal="center"/>
    </xf>
    <xf numFmtId="0" fontId="1" fillId="0" borderId="89" xfId="0" applyFont="1" applyBorder="1"/>
    <xf numFmtId="0" fontId="4" fillId="0" borderId="95" xfId="0" applyFont="1" applyBorder="1" applyAlignment="1">
      <alignment horizontal="center"/>
    </xf>
    <xf numFmtId="0" fontId="1" fillId="0" borderId="96" xfId="0" applyFont="1" applyBorder="1"/>
    <xf numFmtId="0" fontId="7" fillId="0" borderId="95" xfId="0" applyFont="1" applyBorder="1" applyAlignment="1">
      <alignment horizontal="center"/>
    </xf>
    <xf numFmtId="0" fontId="11" fillId="0" borderId="96" xfId="0" applyFont="1" applyBorder="1"/>
    <xf numFmtId="0" fontId="3" fillId="0" borderId="95" xfId="0" applyFont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3" fillId="6" borderId="93" xfId="0" applyFont="1" applyFill="1" applyBorder="1" applyAlignment="1">
      <alignment horizontal="center"/>
    </xf>
    <xf numFmtId="0" fontId="12" fillId="0" borderId="96" xfId="0" applyFont="1" applyBorder="1"/>
    <xf numFmtId="0" fontId="3" fillId="6" borderId="9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8" borderId="95" xfId="0" applyFont="1" applyFill="1" applyBorder="1" applyAlignment="1">
      <alignment horizontal="center"/>
    </xf>
    <xf numFmtId="0" fontId="3" fillId="9" borderId="9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93" xfId="0" applyFont="1" applyFill="1" applyBorder="1" applyAlignment="1">
      <alignment horizontal="center"/>
    </xf>
    <xf numFmtId="0" fontId="3" fillId="7" borderId="95" xfId="0" applyFont="1" applyFill="1" applyBorder="1" applyAlignment="1">
      <alignment horizontal="center"/>
    </xf>
    <xf numFmtId="0" fontId="3" fillId="9" borderId="93" xfId="0" applyFont="1" applyFill="1" applyBorder="1" applyAlignment="1">
      <alignment horizontal="center"/>
    </xf>
    <xf numFmtId="0" fontId="1" fillId="0" borderId="97" xfId="0" applyFont="1" applyBorder="1"/>
    <xf numFmtId="0" fontId="1" fillId="0" borderId="98" xfId="0" applyFont="1" applyBorder="1"/>
    <xf numFmtId="0" fontId="3" fillId="2" borderId="95" xfId="0" applyFont="1" applyFill="1" applyBorder="1" applyAlignment="1">
      <alignment horizontal="center"/>
    </xf>
    <xf numFmtId="56" fontId="3" fillId="0" borderId="127" xfId="0" applyNumberFormat="1" applyFont="1" applyBorder="1" applyAlignment="1">
      <alignment horizontal="center" vertical="center"/>
    </xf>
    <xf numFmtId="0" fontId="1" fillId="0" borderId="103" xfId="0" applyFont="1" applyBorder="1"/>
    <xf numFmtId="0" fontId="1" fillId="0" borderId="112" xfId="0" applyFont="1" applyBorder="1"/>
    <xf numFmtId="0" fontId="1" fillId="0" borderId="133" xfId="0" applyFont="1" applyBorder="1"/>
    <xf numFmtId="0" fontId="6" fillId="4" borderId="115" xfId="0" applyFont="1" applyFill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1" fillId="0" borderId="105" xfId="0" applyFont="1" applyBorder="1"/>
    <xf numFmtId="0" fontId="1" fillId="0" borderId="113" xfId="0" applyFont="1" applyBorder="1"/>
    <xf numFmtId="56" fontId="3" fillId="0" borderId="103" xfId="0" applyNumberFormat="1" applyFont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0" borderId="0" xfId="0" applyFont="1"/>
    <xf numFmtId="0" fontId="3" fillId="2" borderId="105" xfId="0" applyFont="1" applyFill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68" xfId="0" applyFont="1" applyBorder="1" applyAlignment="1">
      <alignment horizontal="center" vertical="center"/>
    </xf>
    <xf numFmtId="0" fontId="1" fillId="0" borderId="169" xfId="0" applyFont="1" applyBorder="1"/>
    <xf numFmtId="0" fontId="3" fillId="11" borderId="108" xfId="0" applyFont="1" applyFill="1" applyBorder="1" applyAlignment="1">
      <alignment horizontal="center" vertical="center"/>
    </xf>
    <xf numFmtId="0" fontId="3" fillId="11" borderId="112" xfId="0" applyFont="1" applyFill="1" applyBorder="1" applyAlignment="1">
      <alignment horizontal="center" vertical="center"/>
    </xf>
    <xf numFmtId="0" fontId="3" fillId="12" borderId="107" xfId="0" applyFont="1" applyFill="1" applyBorder="1" applyAlignment="1">
      <alignment horizontal="center" vertical="center"/>
    </xf>
    <xf numFmtId="0" fontId="3" fillId="12" borderId="61" xfId="0" applyFont="1" applyFill="1" applyBorder="1" applyAlignment="1">
      <alignment horizontal="center" vertical="center"/>
    </xf>
    <xf numFmtId="0" fontId="3" fillId="12" borderId="62" xfId="0" applyFont="1" applyFill="1" applyBorder="1" applyAlignment="1">
      <alignment horizontal="center" vertical="center"/>
    </xf>
    <xf numFmtId="0" fontId="3" fillId="12" borderId="63" xfId="0" applyFont="1" applyFill="1" applyBorder="1" applyAlignment="1">
      <alignment horizontal="center" vertical="center"/>
    </xf>
    <xf numFmtId="0" fontId="3" fillId="12" borderId="116" xfId="0" applyFont="1" applyFill="1" applyBorder="1" applyAlignment="1">
      <alignment horizontal="center" vertical="center"/>
    </xf>
    <xf numFmtId="0" fontId="3" fillId="12" borderId="108" xfId="0" applyFont="1" applyFill="1" applyBorder="1" applyAlignment="1">
      <alignment horizontal="center" vertical="center"/>
    </xf>
    <xf numFmtId="0" fontId="3" fillId="12" borderId="128" xfId="0" applyFont="1" applyFill="1" applyBorder="1" applyAlignment="1">
      <alignment horizontal="center" vertical="center"/>
    </xf>
    <xf numFmtId="0" fontId="3" fillId="12" borderId="129" xfId="0" applyFont="1" applyFill="1" applyBorder="1" applyAlignment="1">
      <alignment horizontal="center" vertical="center"/>
    </xf>
    <xf numFmtId="0" fontId="3" fillId="12" borderId="130" xfId="0" applyFont="1" applyFill="1" applyBorder="1" applyAlignment="1">
      <alignment horizontal="center" vertical="center"/>
    </xf>
    <xf numFmtId="0" fontId="3" fillId="12" borderId="131" xfId="0" applyFont="1" applyFill="1" applyBorder="1" applyAlignment="1">
      <alignment horizontal="center" vertical="center"/>
    </xf>
    <xf numFmtId="0" fontId="3" fillId="11" borderId="104" xfId="0" applyFont="1" applyFill="1" applyBorder="1" applyAlignment="1">
      <alignment horizontal="center" vertical="center"/>
    </xf>
    <xf numFmtId="0" fontId="3" fillId="11" borderId="107" xfId="0" applyFont="1" applyFill="1" applyBorder="1" applyAlignment="1">
      <alignment horizontal="center" vertical="center"/>
    </xf>
    <xf numFmtId="0" fontId="3" fillId="11" borderId="134" xfId="0" applyFont="1" applyFill="1" applyBorder="1" applyAlignment="1">
      <alignment horizontal="center" vertical="center"/>
    </xf>
    <xf numFmtId="0" fontId="3" fillId="11" borderId="133" xfId="0" applyFont="1" applyFill="1" applyBorder="1" applyAlignment="1">
      <alignment horizontal="center" vertical="center"/>
    </xf>
    <xf numFmtId="0" fontId="3" fillId="11" borderId="151" xfId="0" applyFont="1" applyFill="1" applyBorder="1" applyAlignment="1">
      <alignment horizontal="center" vertical="center"/>
    </xf>
    <xf numFmtId="0" fontId="3" fillId="11" borderId="140" xfId="0" applyFont="1" applyFill="1" applyBorder="1" applyAlignment="1">
      <alignment horizontal="center" vertical="center"/>
    </xf>
    <xf numFmtId="0" fontId="3" fillId="11" borderId="116" xfId="0" applyFont="1" applyFill="1" applyBorder="1" applyAlignment="1">
      <alignment horizontal="center" vertical="center"/>
    </xf>
    <xf numFmtId="0" fontId="3" fillId="11" borderId="188" xfId="0" applyFont="1" applyFill="1" applyBorder="1" applyAlignment="1">
      <alignment horizontal="center" vertical="center"/>
    </xf>
    <xf numFmtId="0" fontId="3" fillId="11" borderId="192" xfId="0" applyFont="1" applyFill="1" applyBorder="1" applyAlignment="1">
      <alignment horizontal="center" vertical="center"/>
    </xf>
    <xf numFmtId="0" fontId="3" fillId="12" borderId="84" xfId="0" applyFont="1" applyFill="1" applyBorder="1" applyAlignment="1">
      <alignment horizontal="center" vertical="center"/>
    </xf>
    <xf numFmtId="0" fontId="3" fillId="12" borderId="71" xfId="0" applyFont="1" applyFill="1" applyBorder="1" applyAlignment="1">
      <alignment horizontal="center" vertical="center"/>
    </xf>
    <xf numFmtId="0" fontId="3" fillId="12" borderId="72" xfId="0" applyFont="1" applyFill="1" applyBorder="1" applyAlignment="1">
      <alignment horizontal="center" vertical="center"/>
    </xf>
    <xf numFmtId="0" fontId="3" fillId="13" borderId="142" xfId="0" applyFont="1" applyFill="1" applyBorder="1" applyAlignment="1">
      <alignment horizontal="center" vertical="center"/>
    </xf>
    <xf numFmtId="0" fontId="3" fillId="12" borderId="19" xfId="0" applyFont="1" applyFill="1" applyBorder="1" applyAlignment="1">
      <alignment horizontal="center" vertical="center"/>
    </xf>
    <xf numFmtId="0" fontId="3" fillId="12" borderId="17" xfId="0" applyFont="1" applyFill="1" applyBorder="1" applyAlignment="1">
      <alignment horizontal="center" vertical="center"/>
    </xf>
    <xf numFmtId="0" fontId="3" fillId="12" borderId="18" xfId="0" applyFont="1" applyFill="1" applyBorder="1" applyAlignment="1">
      <alignment horizontal="center" vertical="center"/>
    </xf>
    <xf numFmtId="0" fontId="3" fillId="12" borderId="104" xfId="0" applyFont="1" applyFill="1" applyBorder="1" applyAlignment="1">
      <alignment horizontal="center" vertical="center"/>
    </xf>
    <xf numFmtId="20" fontId="6" fillId="13" borderId="151" xfId="0" applyNumberFormat="1" applyFont="1" applyFill="1" applyBorder="1" applyAlignment="1">
      <alignment horizontal="center" vertical="center"/>
    </xf>
    <xf numFmtId="0" fontId="3" fillId="12" borderId="151" xfId="0" applyFont="1" applyFill="1" applyBorder="1" applyAlignment="1">
      <alignment horizontal="center" vertical="center"/>
    </xf>
    <xf numFmtId="0" fontId="3" fillId="12" borderId="152" xfId="0" applyFont="1" applyFill="1" applyBorder="1" applyAlignment="1">
      <alignment horizontal="center" vertical="center"/>
    </xf>
    <xf numFmtId="0" fontId="3" fillId="12" borderId="153" xfId="0" applyFont="1" applyFill="1" applyBorder="1" applyAlignment="1">
      <alignment horizontal="center" vertical="center"/>
    </xf>
    <xf numFmtId="0" fontId="3" fillId="12" borderId="154" xfId="0" applyFont="1" applyFill="1" applyBorder="1" applyAlignment="1">
      <alignment horizontal="center" vertical="center"/>
    </xf>
    <xf numFmtId="0" fontId="5" fillId="12" borderId="140" xfId="0" applyFont="1" applyFill="1" applyBorder="1" applyAlignment="1">
      <alignment horizontal="center" vertical="center"/>
    </xf>
    <xf numFmtId="20" fontId="3" fillId="13" borderId="107" xfId="0" applyNumberFormat="1" applyFont="1" applyFill="1" applyBorder="1" applyAlignment="1">
      <alignment horizontal="center" vertical="center"/>
    </xf>
    <xf numFmtId="20" fontId="3" fillId="13" borderId="116" xfId="0" applyNumberFormat="1" applyFont="1" applyFill="1" applyBorder="1" applyAlignment="1">
      <alignment horizontal="center" vertical="center"/>
    </xf>
    <xf numFmtId="0" fontId="3" fillId="14" borderId="14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H1000"/>
  <sheetViews>
    <sheetView topLeftCell="A106" workbookViewId="0">
      <selection activeCell="AF108" sqref="AF108:AH108"/>
    </sheetView>
  </sheetViews>
  <sheetFormatPr defaultColWidth="12.6640625" defaultRowHeight="15" customHeight="1" x14ac:dyDescent="0.3"/>
  <cols>
    <col min="1" max="34" width="4.77734375" customWidth="1"/>
  </cols>
  <sheetData>
    <row r="1" spans="1:34" ht="26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6.25" customHeight="1" x14ac:dyDescent="0.3">
      <c r="A2" s="1"/>
      <c r="B2" s="276" t="s">
        <v>1</v>
      </c>
      <c r="C2" s="277"/>
      <c r="D2" s="27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26.25" customHeight="1" x14ac:dyDescent="0.3">
      <c r="A3" s="1"/>
      <c r="B3" s="276" t="s">
        <v>2</v>
      </c>
      <c r="C3" s="277"/>
      <c r="D3" s="277"/>
      <c r="E3" s="276" t="s">
        <v>3</v>
      </c>
      <c r="F3" s="277"/>
      <c r="G3" s="277"/>
      <c r="H3" s="276" t="s">
        <v>4</v>
      </c>
      <c r="I3" s="277"/>
      <c r="J3" s="277"/>
      <c r="K3" s="276" t="s">
        <v>5</v>
      </c>
      <c r="L3" s="277"/>
      <c r="M3" s="277"/>
      <c r="N3" s="276" t="s">
        <v>6</v>
      </c>
      <c r="O3" s="277"/>
      <c r="P3" s="277"/>
      <c r="Q3" s="1"/>
      <c r="R3" s="1"/>
      <c r="S3" s="1"/>
      <c r="T3" s="1"/>
      <c r="U3" s="1"/>
      <c r="V3" s="1"/>
      <c r="W3" s="276" t="s">
        <v>7</v>
      </c>
      <c r="X3" s="277"/>
      <c r="Y3" s="277"/>
      <c r="Z3" s="1"/>
      <c r="AA3" s="1"/>
      <c r="AB3" s="1"/>
      <c r="AC3" s="1"/>
      <c r="AD3" s="1"/>
      <c r="AE3" s="1"/>
      <c r="AF3" s="1"/>
      <c r="AG3" s="1"/>
      <c r="AH3" s="1"/>
    </row>
    <row r="4" spans="1:34" ht="26.25" customHeight="1" x14ac:dyDescent="0.3">
      <c r="A4" s="1"/>
      <c r="B4" s="276" t="s">
        <v>8</v>
      </c>
      <c r="C4" s="277"/>
      <c r="D4" s="27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76" t="s">
        <v>9</v>
      </c>
      <c r="R4" s="277"/>
      <c r="S4" s="277"/>
      <c r="T4" s="276" t="s">
        <v>10</v>
      </c>
      <c r="U4" s="277"/>
      <c r="V4" s="277"/>
      <c r="W4" s="1"/>
      <c r="X4" s="1"/>
      <c r="Y4" s="1"/>
      <c r="Z4" s="276" t="s">
        <v>11</v>
      </c>
      <c r="AA4" s="277"/>
      <c r="AB4" s="277"/>
      <c r="AC4" s="276" t="s">
        <v>12</v>
      </c>
      <c r="AD4" s="277"/>
      <c r="AE4" s="277"/>
      <c r="AF4" s="276" t="s">
        <v>13</v>
      </c>
      <c r="AG4" s="277"/>
      <c r="AH4" s="277"/>
    </row>
    <row r="5" spans="1:34" ht="26.25" customHeight="1" x14ac:dyDescent="0.3">
      <c r="A5" s="1"/>
      <c r="B5" s="276" t="s">
        <v>14</v>
      </c>
      <c r="C5" s="277"/>
      <c r="D5" s="27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76" t="s">
        <v>15</v>
      </c>
      <c r="X5" s="277"/>
      <c r="Y5" s="277"/>
      <c r="Z5" s="276" t="s">
        <v>16</v>
      </c>
      <c r="AA5" s="277"/>
      <c r="AB5" s="277"/>
      <c r="AC5" s="276" t="s">
        <v>17</v>
      </c>
      <c r="AD5" s="277"/>
      <c r="AE5" s="277"/>
      <c r="AF5" s="276" t="s">
        <v>18</v>
      </c>
      <c r="AG5" s="277"/>
      <c r="AH5" s="277"/>
    </row>
    <row r="6" spans="1:34" ht="26.25" customHeight="1" x14ac:dyDescent="0.3">
      <c r="A6" s="1"/>
      <c r="B6" s="276" t="s">
        <v>19</v>
      </c>
      <c r="C6" s="277"/>
      <c r="D6" s="277"/>
      <c r="E6" s="276" t="s">
        <v>20</v>
      </c>
      <c r="F6" s="277"/>
      <c r="G6" s="277"/>
      <c r="H6" s="276" t="s">
        <v>21</v>
      </c>
      <c r="I6" s="277"/>
      <c r="J6" s="277"/>
      <c r="K6" s="276" t="s">
        <v>22</v>
      </c>
      <c r="L6" s="277"/>
      <c r="M6" s="277"/>
      <c r="N6" s="276" t="s">
        <v>23</v>
      </c>
      <c r="O6" s="277"/>
      <c r="P6" s="277"/>
      <c r="Q6" s="276" t="s">
        <v>24</v>
      </c>
      <c r="R6" s="277"/>
      <c r="S6" s="277"/>
      <c r="T6" s="276" t="s">
        <v>25</v>
      </c>
      <c r="U6" s="277"/>
      <c r="V6" s="277"/>
      <c r="W6" s="276" t="s">
        <v>26</v>
      </c>
      <c r="X6" s="277"/>
      <c r="Y6" s="277"/>
      <c r="Z6" s="276" t="s">
        <v>27</v>
      </c>
      <c r="AA6" s="277"/>
      <c r="AB6" s="277"/>
      <c r="AC6" s="1"/>
      <c r="AD6" s="1"/>
      <c r="AE6" s="1"/>
      <c r="AF6" s="1"/>
      <c r="AG6" s="1"/>
      <c r="AH6" s="1"/>
    </row>
    <row r="7" spans="1:34" ht="26.25" customHeight="1" x14ac:dyDescent="0.3">
      <c r="A7" s="1"/>
      <c r="B7" s="276" t="s">
        <v>28</v>
      </c>
      <c r="C7" s="277"/>
      <c r="D7" s="277"/>
      <c r="E7" s="276" t="s">
        <v>29</v>
      </c>
      <c r="F7" s="277"/>
      <c r="G7" s="277"/>
      <c r="H7" s="276" t="s">
        <v>30</v>
      </c>
      <c r="I7" s="277"/>
      <c r="J7" s="277"/>
      <c r="K7" s="276" t="s">
        <v>31</v>
      </c>
      <c r="L7" s="277"/>
      <c r="M7" s="27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6.2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26.25" customHeight="1" x14ac:dyDescent="0.3">
      <c r="A9" s="1"/>
      <c r="B9" s="2"/>
      <c r="C9" s="291" t="s">
        <v>32</v>
      </c>
      <c r="D9" s="279"/>
      <c r="E9" s="292"/>
      <c r="F9" s="278" t="s">
        <v>33</v>
      </c>
      <c r="G9" s="279"/>
      <c r="H9" s="292"/>
      <c r="I9" s="278" t="s">
        <v>34</v>
      </c>
      <c r="J9" s="279"/>
      <c r="K9" s="292"/>
      <c r="L9" s="278" t="s">
        <v>35</v>
      </c>
      <c r="M9" s="279"/>
      <c r="N9" s="292"/>
      <c r="O9" s="278" t="s">
        <v>36</v>
      </c>
      <c r="P9" s="279"/>
      <c r="Q9" s="280"/>
      <c r="R9" s="276" t="s">
        <v>37</v>
      </c>
      <c r="S9" s="277"/>
      <c r="T9" s="1"/>
      <c r="U9" s="281" t="s">
        <v>38</v>
      </c>
      <c r="V9" s="279"/>
      <c r="W9" s="280"/>
      <c r="X9" s="1"/>
      <c r="Y9" s="281" t="s">
        <v>39</v>
      </c>
      <c r="Z9" s="279"/>
      <c r="AA9" s="280"/>
      <c r="AB9" s="1"/>
      <c r="AC9" s="1"/>
      <c r="AD9" s="1"/>
      <c r="AE9" s="1"/>
      <c r="AF9" s="1"/>
      <c r="AG9" s="1"/>
      <c r="AH9" s="1"/>
    </row>
    <row r="10" spans="1:34" ht="26.25" customHeight="1" x14ac:dyDescent="0.3">
      <c r="A10" s="1"/>
      <c r="B10" s="3">
        <v>1</v>
      </c>
      <c r="C10" s="282" t="s">
        <v>40</v>
      </c>
      <c r="D10" s="283"/>
      <c r="E10" s="284"/>
      <c r="F10" s="285" t="s">
        <v>12</v>
      </c>
      <c r="G10" s="283"/>
      <c r="H10" s="284"/>
      <c r="I10" s="285" t="s">
        <v>41</v>
      </c>
      <c r="J10" s="283"/>
      <c r="K10" s="284"/>
      <c r="L10" s="285" t="s">
        <v>10</v>
      </c>
      <c r="M10" s="283"/>
      <c r="N10" s="284"/>
      <c r="O10" s="285" t="s">
        <v>13</v>
      </c>
      <c r="P10" s="283"/>
      <c r="Q10" s="286"/>
      <c r="R10" s="276" t="s">
        <v>8</v>
      </c>
      <c r="S10" s="277"/>
      <c r="T10" s="1"/>
      <c r="U10" s="287" t="s">
        <v>7</v>
      </c>
      <c r="V10" s="288"/>
      <c r="W10" s="289"/>
      <c r="X10" s="1"/>
      <c r="Y10" s="290" t="s">
        <v>5</v>
      </c>
      <c r="Z10" s="283"/>
      <c r="AA10" s="286"/>
      <c r="AB10" s="1"/>
      <c r="AC10" s="1"/>
      <c r="AD10" s="1"/>
      <c r="AE10" s="1"/>
      <c r="AF10" s="1"/>
      <c r="AG10" s="1"/>
      <c r="AH10" s="1"/>
    </row>
    <row r="11" spans="1:34" ht="26.25" customHeight="1" x14ac:dyDescent="0.3">
      <c r="A11" s="1"/>
      <c r="B11" s="6">
        <v>2</v>
      </c>
      <c r="C11" s="303" t="s">
        <v>42</v>
      </c>
      <c r="D11" s="294"/>
      <c r="E11" s="295"/>
      <c r="F11" s="293" t="s">
        <v>20</v>
      </c>
      <c r="G11" s="294"/>
      <c r="H11" s="295"/>
      <c r="I11" s="293" t="s">
        <v>18</v>
      </c>
      <c r="J11" s="294"/>
      <c r="K11" s="295"/>
      <c r="L11" s="293" t="s">
        <v>17</v>
      </c>
      <c r="M11" s="294"/>
      <c r="N11" s="295"/>
      <c r="O11" s="293" t="s">
        <v>15</v>
      </c>
      <c r="P11" s="294"/>
      <c r="Q11" s="296"/>
      <c r="R11" s="276" t="s">
        <v>14</v>
      </c>
      <c r="S11" s="277"/>
      <c r="T11" s="1"/>
      <c r="U11" s="297" t="s">
        <v>4</v>
      </c>
      <c r="V11" s="294"/>
      <c r="W11" s="296"/>
      <c r="X11" s="1"/>
      <c r="Y11" s="298" t="s">
        <v>3</v>
      </c>
      <c r="Z11" s="299"/>
      <c r="AA11" s="300"/>
      <c r="AB11" s="1"/>
      <c r="AC11" s="1"/>
      <c r="AD11" s="1"/>
      <c r="AE11" s="1"/>
      <c r="AF11" s="1"/>
      <c r="AG11" s="1"/>
      <c r="AH11" s="1"/>
    </row>
    <row r="12" spans="1:34" ht="26.25" customHeight="1" x14ac:dyDescent="0.3">
      <c r="A12" s="1"/>
      <c r="B12" s="6">
        <v>3</v>
      </c>
      <c r="C12" s="303" t="s">
        <v>23</v>
      </c>
      <c r="D12" s="294"/>
      <c r="E12" s="295"/>
      <c r="F12" s="293" t="s">
        <v>24</v>
      </c>
      <c r="G12" s="294"/>
      <c r="H12" s="295"/>
      <c r="I12" s="293" t="s">
        <v>26</v>
      </c>
      <c r="J12" s="294"/>
      <c r="K12" s="295"/>
      <c r="L12" s="293" t="s">
        <v>25</v>
      </c>
      <c r="M12" s="294"/>
      <c r="N12" s="295"/>
      <c r="O12" s="293" t="s">
        <v>22</v>
      </c>
      <c r="P12" s="294"/>
      <c r="Q12" s="296"/>
      <c r="R12" s="276" t="s">
        <v>19</v>
      </c>
      <c r="S12" s="277"/>
      <c r="T12" s="1"/>
      <c r="U12" s="298" t="s">
        <v>6</v>
      </c>
      <c r="V12" s="299"/>
      <c r="W12" s="300"/>
      <c r="X12" s="1"/>
      <c r="Y12" s="301" t="s">
        <v>43</v>
      </c>
      <c r="Z12" s="302"/>
      <c r="AA12" s="302"/>
      <c r="AB12" s="1"/>
      <c r="AC12" s="1"/>
      <c r="AD12" s="1"/>
      <c r="AE12" s="1"/>
      <c r="AF12" s="1"/>
      <c r="AG12" s="1"/>
      <c r="AH12" s="1"/>
    </row>
    <row r="13" spans="1:34" ht="26.25" customHeight="1" x14ac:dyDescent="0.3">
      <c r="A13" s="1"/>
      <c r="B13" s="10">
        <v>4</v>
      </c>
      <c r="C13" s="320" t="s">
        <v>27</v>
      </c>
      <c r="D13" s="299"/>
      <c r="E13" s="319"/>
      <c r="F13" s="318" t="s">
        <v>44</v>
      </c>
      <c r="G13" s="299"/>
      <c r="H13" s="319"/>
      <c r="I13" s="318" t="s">
        <v>45</v>
      </c>
      <c r="J13" s="299"/>
      <c r="K13" s="319"/>
      <c r="L13" s="318"/>
      <c r="M13" s="299"/>
      <c r="N13" s="319"/>
      <c r="O13" s="318" t="s">
        <v>46</v>
      </c>
      <c r="P13" s="299"/>
      <c r="Q13" s="300"/>
      <c r="R13" s="276" t="s">
        <v>28</v>
      </c>
      <c r="S13" s="277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26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26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6.25" customHeight="1" x14ac:dyDescent="0.3">
      <c r="A16" s="1"/>
      <c r="B16" s="304" t="str">
        <f>C9</f>
        <v>Aブロック</v>
      </c>
      <c r="C16" s="302"/>
      <c r="D16" s="321"/>
      <c r="E16" s="301" t="s">
        <v>47</v>
      </c>
      <c r="F16" s="302"/>
      <c r="G16" s="305"/>
      <c r="H16" s="306" t="s">
        <v>48</v>
      </c>
      <c r="I16" s="302"/>
      <c r="J16" s="305"/>
      <c r="K16" s="306" t="s">
        <v>49</v>
      </c>
      <c r="L16" s="302"/>
      <c r="M16" s="302"/>
      <c r="N16" s="302"/>
      <c r="O16" s="302"/>
      <c r="P16" s="302"/>
      <c r="Q16" s="302"/>
      <c r="R16" s="302"/>
      <c r="S16" s="302"/>
      <c r="T16" s="304" t="s">
        <v>50</v>
      </c>
      <c r="U16" s="302"/>
      <c r="V16" s="305"/>
      <c r="W16" s="306" t="s">
        <v>51</v>
      </c>
      <c r="X16" s="302"/>
      <c r="Y16" s="305"/>
      <c r="Z16" s="306" t="s">
        <v>52</v>
      </c>
      <c r="AA16" s="302"/>
      <c r="AB16" s="305"/>
      <c r="AC16" s="306" t="s">
        <v>53</v>
      </c>
      <c r="AD16" s="302"/>
      <c r="AE16" s="305"/>
      <c r="AF16" s="306" t="s">
        <v>0</v>
      </c>
      <c r="AG16" s="302"/>
      <c r="AH16" s="307"/>
    </row>
    <row r="17" spans="1:34" ht="26.25" customHeight="1" x14ac:dyDescent="0.3">
      <c r="A17" s="1"/>
      <c r="B17" s="310">
        <v>1</v>
      </c>
      <c r="C17" s="309"/>
      <c r="D17" s="330"/>
      <c r="E17" s="323">
        <v>45927</v>
      </c>
      <c r="F17" s="302"/>
      <c r="G17" s="305"/>
      <c r="H17" s="328">
        <v>0.72916666666666663</v>
      </c>
      <c r="I17" s="309"/>
      <c r="J17" s="311"/>
      <c r="K17" s="308" t="s">
        <v>40</v>
      </c>
      <c r="L17" s="309"/>
      <c r="M17" s="311"/>
      <c r="N17" s="13">
        <v>8</v>
      </c>
      <c r="O17" s="9" t="s">
        <v>54</v>
      </c>
      <c r="P17" s="14">
        <v>0</v>
      </c>
      <c r="Q17" s="308" t="s">
        <v>27</v>
      </c>
      <c r="R17" s="309"/>
      <c r="S17" s="309"/>
      <c r="T17" s="310" t="s">
        <v>42</v>
      </c>
      <c r="U17" s="309"/>
      <c r="V17" s="311"/>
      <c r="W17" s="308" t="s">
        <v>55</v>
      </c>
      <c r="X17" s="309"/>
      <c r="Y17" s="311"/>
      <c r="Z17" s="308" t="s">
        <v>55</v>
      </c>
      <c r="AA17" s="309"/>
      <c r="AB17" s="311"/>
      <c r="AC17" s="308" t="s">
        <v>42</v>
      </c>
      <c r="AD17" s="309"/>
      <c r="AE17" s="311"/>
      <c r="AF17" s="312" t="s">
        <v>56</v>
      </c>
      <c r="AG17" s="302"/>
      <c r="AH17" s="307"/>
    </row>
    <row r="18" spans="1:34" ht="26.25" customHeight="1" x14ac:dyDescent="0.3">
      <c r="A18" s="1"/>
      <c r="B18" s="297">
        <v>2</v>
      </c>
      <c r="C18" s="294"/>
      <c r="D18" s="331"/>
      <c r="E18" s="324"/>
      <c r="F18" s="277"/>
      <c r="G18" s="325"/>
      <c r="H18" s="322">
        <v>0.80208333333333337</v>
      </c>
      <c r="I18" s="294"/>
      <c r="J18" s="295"/>
      <c r="K18" s="293" t="s">
        <v>42</v>
      </c>
      <c r="L18" s="294"/>
      <c r="M18" s="295"/>
      <c r="N18" s="12">
        <v>0</v>
      </c>
      <c r="O18" s="11" t="s">
        <v>54</v>
      </c>
      <c r="P18" s="15">
        <v>1</v>
      </c>
      <c r="Q18" s="293" t="s">
        <v>55</v>
      </c>
      <c r="R18" s="294"/>
      <c r="S18" s="294"/>
      <c r="T18" s="297" t="s">
        <v>40</v>
      </c>
      <c r="U18" s="294"/>
      <c r="V18" s="295"/>
      <c r="W18" s="293" t="s">
        <v>27</v>
      </c>
      <c r="X18" s="294"/>
      <c r="Y18" s="295"/>
      <c r="Z18" s="293" t="s">
        <v>27</v>
      </c>
      <c r="AA18" s="294"/>
      <c r="AB18" s="295"/>
      <c r="AC18" s="293" t="s">
        <v>40</v>
      </c>
      <c r="AD18" s="294"/>
      <c r="AE18" s="295"/>
      <c r="AF18" s="313"/>
      <c r="AG18" s="277"/>
      <c r="AH18" s="314"/>
    </row>
    <row r="19" spans="1:34" ht="26.25" customHeight="1" x14ac:dyDescent="0.3">
      <c r="A19" s="1"/>
      <c r="B19" s="310">
        <v>3</v>
      </c>
      <c r="C19" s="309"/>
      <c r="D19" s="330"/>
      <c r="E19" s="323">
        <v>45934</v>
      </c>
      <c r="F19" s="302"/>
      <c r="G19" s="305"/>
      <c r="H19" s="328">
        <v>0.72916666666666663</v>
      </c>
      <c r="I19" s="309"/>
      <c r="J19" s="311"/>
      <c r="K19" s="308" t="s">
        <v>27</v>
      </c>
      <c r="L19" s="309"/>
      <c r="M19" s="311"/>
      <c r="N19" s="13">
        <v>0</v>
      </c>
      <c r="O19" s="9" t="s">
        <v>54</v>
      </c>
      <c r="P19" s="14">
        <v>8</v>
      </c>
      <c r="Q19" s="308" t="s">
        <v>55</v>
      </c>
      <c r="R19" s="309"/>
      <c r="S19" s="309"/>
      <c r="T19" s="310" t="s">
        <v>42</v>
      </c>
      <c r="U19" s="309"/>
      <c r="V19" s="311"/>
      <c r="W19" s="308" t="s">
        <v>40</v>
      </c>
      <c r="X19" s="309"/>
      <c r="Y19" s="311"/>
      <c r="Z19" s="308" t="s">
        <v>40</v>
      </c>
      <c r="AA19" s="309"/>
      <c r="AB19" s="311"/>
      <c r="AC19" s="308" t="s">
        <v>42</v>
      </c>
      <c r="AD19" s="309"/>
      <c r="AE19" s="311"/>
      <c r="AF19" s="306" t="s">
        <v>57</v>
      </c>
      <c r="AG19" s="302"/>
      <c r="AH19" s="307"/>
    </row>
    <row r="20" spans="1:34" ht="26.25" customHeight="1" x14ac:dyDescent="0.3">
      <c r="A20" s="1"/>
      <c r="B20" s="298">
        <v>4</v>
      </c>
      <c r="C20" s="299"/>
      <c r="D20" s="332"/>
      <c r="E20" s="326"/>
      <c r="F20" s="316"/>
      <c r="G20" s="327"/>
      <c r="H20" s="329">
        <v>0.80208333333333337</v>
      </c>
      <c r="I20" s="299"/>
      <c r="J20" s="319"/>
      <c r="K20" s="318" t="s">
        <v>42</v>
      </c>
      <c r="L20" s="299"/>
      <c r="M20" s="319"/>
      <c r="N20" s="12">
        <v>1</v>
      </c>
      <c r="O20" s="11" t="s">
        <v>54</v>
      </c>
      <c r="P20" s="15">
        <v>0</v>
      </c>
      <c r="Q20" s="318" t="s">
        <v>40</v>
      </c>
      <c r="R20" s="299"/>
      <c r="S20" s="299"/>
      <c r="T20" s="298" t="s">
        <v>27</v>
      </c>
      <c r="U20" s="299"/>
      <c r="V20" s="319"/>
      <c r="W20" s="318" t="s">
        <v>55</v>
      </c>
      <c r="X20" s="299"/>
      <c r="Y20" s="319"/>
      <c r="Z20" s="318" t="s">
        <v>55</v>
      </c>
      <c r="AA20" s="299"/>
      <c r="AB20" s="319"/>
      <c r="AC20" s="318" t="s">
        <v>27</v>
      </c>
      <c r="AD20" s="299"/>
      <c r="AE20" s="319"/>
      <c r="AF20" s="315"/>
      <c r="AG20" s="316"/>
      <c r="AH20" s="317"/>
    </row>
    <row r="21" spans="1:34" ht="26.25" customHeight="1" x14ac:dyDescent="0.3">
      <c r="A21" s="1"/>
      <c r="B21" s="290">
        <v>5</v>
      </c>
      <c r="C21" s="283"/>
      <c r="D21" s="333"/>
      <c r="E21" s="323">
        <v>45962</v>
      </c>
      <c r="F21" s="302"/>
      <c r="G21" s="305"/>
      <c r="H21" s="334">
        <v>0.72916666666666663</v>
      </c>
      <c r="I21" s="283"/>
      <c r="J21" s="284"/>
      <c r="K21" s="285" t="s">
        <v>27</v>
      </c>
      <c r="L21" s="283"/>
      <c r="M21" s="284"/>
      <c r="N21" s="5">
        <v>0</v>
      </c>
      <c r="O21" s="4" t="s">
        <v>54</v>
      </c>
      <c r="P21" s="16">
        <v>7</v>
      </c>
      <c r="Q21" s="285" t="s">
        <v>42</v>
      </c>
      <c r="R21" s="283"/>
      <c r="S21" s="283"/>
      <c r="T21" s="290" t="s">
        <v>55</v>
      </c>
      <c r="U21" s="283"/>
      <c r="V21" s="284"/>
      <c r="W21" s="285" t="s">
        <v>40</v>
      </c>
      <c r="X21" s="283"/>
      <c r="Y21" s="284"/>
      <c r="Z21" s="285" t="s">
        <v>40</v>
      </c>
      <c r="AA21" s="283"/>
      <c r="AB21" s="284"/>
      <c r="AC21" s="285" t="s">
        <v>55</v>
      </c>
      <c r="AD21" s="283"/>
      <c r="AE21" s="284"/>
      <c r="AF21" s="306" t="s">
        <v>57</v>
      </c>
      <c r="AG21" s="302"/>
      <c r="AH21" s="307"/>
    </row>
    <row r="22" spans="1:34" ht="26.25" customHeight="1" x14ac:dyDescent="0.3">
      <c r="A22" s="1"/>
      <c r="B22" s="298">
        <v>6</v>
      </c>
      <c r="C22" s="299"/>
      <c r="D22" s="332"/>
      <c r="E22" s="326"/>
      <c r="F22" s="316"/>
      <c r="G22" s="327"/>
      <c r="H22" s="329">
        <v>0.80208333333333337</v>
      </c>
      <c r="I22" s="299"/>
      <c r="J22" s="319"/>
      <c r="K22" s="318" t="s">
        <v>55</v>
      </c>
      <c r="L22" s="299"/>
      <c r="M22" s="319"/>
      <c r="N22" s="17">
        <v>1</v>
      </c>
      <c r="O22" s="18" t="s">
        <v>54</v>
      </c>
      <c r="P22" s="19">
        <v>2</v>
      </c>
      <c r="Q22" s="318" t="s">
        <v>40</v>
      </c>
      <c r="R22" s="299"/>
      <c r="S22" s="299"/>
      <c r="T22" s="298" t="s">
        <v>27</v>
      </c>
      <c r="U22" s="299"/>
      <c r="V22" s="319"/>
      <c r="W22" s="318" t="s">
        <v>42</v>
      </c>
      <c r="X22" s="299"/>
      <c r="Y22" s="319"/>
      <c r="Z22" s="318" t="s">
        <v>42</v>
      </c>
      <c r="AA22" s="299"/>
      <c r="AB22" s="319"/>
      <c r="AC22" s="318" t="s">
        <v>27</v>
      </c>
      <c r="AD22" s="299"/>
      <c r="AE22" s="319"/>
      <c r="AF22" s="315"/>
      <c r="AG22" s="316"/>
      <c r="AH22" s="317"/>
    </row>
    <row r="23" spans="1:34" ht="26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26.25" customHeight="1" x14ac:dyDescent="0.3">
      <c r="A24" s="1"/>
      <c r="B24" s="281" t="str">
        <f t="shared" ref="B24:B25" si="0">C9</f>
        <v>Aブロック</v>
      </c>
      <c r="C24" s="279"/>
      <c r="D24" s="340"/>
      <c r="E24" s="291" t="str">
        <f>B25</f>
        <v>YUKI</v>
      </c>
      <c r="F24" s="279"/>
      <c r="G24" s="292"/>
      <c r="H24" s="278" t="str">
        <f>B27</f>
        <v>LO</v>
      </c>
      <c r="I24" s="279"/>
      <c r="J24" s="292"/>
      <c r="K24" s="278" t="str">
        <f>B29</f>
        <v>エスペランサ</v>
      </c>
      <c r="L24" s="279"/>
      <c r="M24" s="292"/>
      <c r="N24" s="278" t="str">
        <f>B31</f>
        <v>Pgcom</v>
      </c>
      <c r="O24" s="279"/>
      <c r="P24" s="292"/>
      <c r="Q24" s="278" t="s">
        <v>58</v>
      </c>
      <c r="R24" s="292"/>
      <c r="S24" s="278" t="s">
        <v>59</v>
      </c>
      <c r="T24" s="292"/>
      <c r="U24" s="278" t="s">
        <v>60</v>
      </c>
      <c r="V24" s="292"/>
      <c r="W24" s="278" t="s">
        <v>61</v>
      </c>
      <c r="X24" s="292"/>
      <c r="Y24" s="278" t="s">
        <v>62</v>
      </c>
      <c r="Z24" s="292"/>
      <c r="AA24" s="278" t="s">
        <v>63</v>
      </c>
      <c r="AB24" s="292"/>
      <c r="AC24" s="278" t="s">
        <v>64</v>
      </c>
      <c r="AD24" s="292"/>
      <c r="AE24" s="278" t="s">
        <v>65</v>
      </c>
      <c r="AF24" s="280"/>
      <c r="AG24" s="1"/>
      <c r="AH24" s="1"/>
    </row>
    <row r="25" spans="1:34" ht="26.25" customHeight="1" x14ac:dyDescent="0.3">
      <c r="A25" s="1"/>
      <c r="B25" s="341" t="str">
        <f t="shared" si="0"/>
        <v>YUKI</v>
      </c>
      <c r="C25" s="277"/>
      <c r="D25" s="342"/>
      <c r="E25" s="20"/>
      <c r="F25" s="20" t="s">
        <v>54</v>
      </c>
      <c r="G25" s="21"/>
      <c r="H25" s="5">
        <v>0</v>
      </c>
      <c r="I25" s="4" t="s">
        <v>54</v>
      </c>
      <c r="J25" s="16">
        <v>1</v>
      </c>
      <c r="K25" s="5">
        <v>2</v>
      </c>
      <c r="L25" s="4" t="s">
        <v>54</v>
      </c>
      <c r="M25" s="16">
        <v>1</v>
      </c>
      <c r="N25" s="5">
        <v>8</v>
      </c>
      <c r="O25" s="4" t="s">
        <v>54</v>
      </c>
      <c r="P25" s="16">
        <v>0</v>
      </c>
      <c r="Q25" s="339">
        <f>S25*3+U25</f>
        <v>6</v>
      </c>
      <c r="R25" s="325"/>
      <c r="S25" s="339">
        <f>COUNTIF(E26:P26,"○")</f>
        <v>2</v>
      </c>
      <c r="T25" s="325"/>
      <c r="U25" s="339">
        <f>COUNTIF(E26:P26,"△")</f>
        <v>0</v>
      </c>
      <c r="V25" s="325"/>
      <c r="W25" s="339">
        <f>COUNTIF(E26:P26,"●")</f>
        <v>1</v>
      </c>
      <c r="X25" s="325"/>
      <c r="Y25" s="339">
        <f>SUM(E25,H25,K25,N25)</f>
        <v>10</v>
      </c>
      <c r="Z25" s="325"/>
      <c r="AA25" s="339">
        <f>SUM(G25,J25,M25,P25)</f>
        <v>2</v>
      </c>
      <c r="AB25" s="325"/>
      <c r="AC25" s="339">
        <f>Y25-AA25</f>
        <v>8</v>
      </c>
      <c r="AD25" s="325"/>
      <c r="AE25" s="339">
        <v>1</v>
      </c>
      <c r="AF25" s="314"/>
      <c r="AG25" s="1"/>
      <c r="AH25" s="1"/>
    </row>
    <row r="26" spans="1:34" ht="26.25" customHeight="1" x14ac:dyDescent="0.3">
      <c r="A26" s="1"/>
      <c r="B26" s="343"/>
      <c r="C26" s="283"/>
      <c r="D26" s="333"/>
      <c r="E26" s="344" t="str">
        <f>IF(OR(E25="",G25=""),"",IF(E25&gt;G25,"○",IF(E25=G25,"△",IF(E25&lt;G25,"●",))))</f>
        <v/>
      </c>
      <c r="F26" s="294"/>
      <c r="G26" s="295"/>
      <c r="H26" s="293" t="str">
        <f>IF(OR(H25="",J25=""),"",IF(H25&gt;J25,"○",IF(H25=J25,"△",IF(H25&lt;J25,"●",))))</f>
        <v>●</v>
      </c>
      <c r="I26" s="294"/>
      <c r="J26" s="295"/>
      <c r="K26" s="293" t="str">
        <f>IF(OR(K25="",M25=""),"",IF(K25&gt;M25,"○",IF(K25=M25,"△",IF(K25&lt;M25,"●",))))</f>
        <v>○</v>
      </c>
      <c r="L26" s="294"/>
      <c r="M26" s="295"/>
      <c r="N26" s="293" t="str">
        <f>IF(OR(N25="",P25=""),"",IF(N25&gt;P25,"○",IF(N25=P25,"△",IF(N25&lt;P25,"●",))))</f>
        <v>○</v>
      </c>
      <c r="O26" s="294"/>
      <c r="P26" s="295"/>
      <c r="Q26" s="337"/>
      <c r="R26" s="284"/>
      <c r="S26" s="337"/>
      <c r="T26" s="284"/>
      <c r="U26" s="337"/>
      <c r="V26" s="284"/>
      <c r="W26" s="337"/>
      <c r="X26" s="284"/>
      <c r="Y26" s="337"/>
      <c r="Z26" s="284"/>
      <c r="AA26" s="337"/>
      <c r="AB26" s="284"/>
      <c r="AC26" s="337"/>
      <c r="AD26" s="284"/>
      <c r="AE26" s="337"/>
      <c r="AF26" s="286"/>
      <c r="AG26" s="1"/>
      <c r="AH26" s="1"/>
    </row>
    <row r="27" spans="1:34" ht="26.25" customHeight="1" x14ac:dyDescent="0.3">
      <c r="A27" s="1"/>
      <c r="B27" s="345" t="str">
        <f>C11</f>
        <v>LO</v>
      </c>
      <c r="C27" s="346"/>
      <c r="D27" s="347"/>
      <c r="E27" s="7">
        <v>1</v>
      </c>
      <c r="F27" s="7" t="s">
        <v>54</v>
      </c>
      <c r="G27" s="22">
        <v>0</v>
      </c>
      <c r="H27" s="23"/>
      <c r="I27" s="24" t="s">
        <v>54</v>
      </c>
      <c r="J27" s="25"/>
      <c r="K27" s="8">
        <v>0</v>
      </c>
      <c r="L27" s="7" t="s">
        <v>54</v>
      </c>
      <c r="M27" s="22">
        <v>1</v>
      </c>
      <c r="N27" s="8">
        <v>7</v>
      </c>
      <c r="O27" s="7" t="s">
        <v>54</v>
      </c>
      <c r="P27" s="22">
        <v>0</v>
      </c>
      <c r="Q27" s="335">
        <f>S27*3+U27</f>
        <v>6</v>
      </c>
      <c r="R27" s="338"/>
      <c r="S27" s="335">
        <f>COUNTIF(E28:P28,"○")</f>
        <v>2</v>
      </c>
      <c r="T27" s="338"/>
      <c r="U27" s="335">
        <f>COUNTIF(E28:P28,"△")</f>
        <v>0</v>
      </c>
      <c r="V27" s="338"/>
      <c r="W27" s="335">
        <f>COUNTIF(E28:P28,"●")</f>
        <v>1</v>
      </c>
      <c r="X27" s="338"/>
      <c r="Y27" s="335">
        <f>SUM(E27,H27,K27,N27)</f>
        <v>8</v>
      </c>
      <c r="Z27" s="338"/>
      <c r="AA27" s="335">
        <f>SUM(G27,J27,M27,P27)</f>
        <v>1</v>
      </c>
      <c r="AB27" s="338"/>
      <c r="AC27" s="335">
        <f>Y27-AA27</f>
        <v>7</v>
      </c>
      <c r="AD27" s="338"/>
      <c r="AE27" s="335">
        <v>3</v>
      </c>
      <c r="AF27" s="336"/>
      <c r="AG27" s="1"/>
      <c r="AH27" s="1"/>
    </row>
    <row r="28" spans="1:34" ht="26.25" customHeight="1" x14ac:dyDescent="0.3">
      <c r="A28" s="1"/>
      <c r="B28" s="343"/>
      <c r="C28" s="283"/>
      <c r="D28" s="333"/>
      <c r="E28" s="303" t="str">
        <f>IF(OR(E27="",G27=""),"",IF(E27&gt;G27,"○",IF(E27=G27,"△",IF(E27&lt;G27,"●",))))</f>
        <v>○</v>
      </c>
      <c r="F28" s="294"/>
      <c r="G28" s="295"/>
      <c r="H28" s="348" t="str">
        <f>IF(OR(H27="",J27=""),"",IF(H27&gt;J27,"○",IF(H27=J27,"△",IF(H27&lt;J27,"●",))))</f>
        <v/>
      </c>
      <c r="I28" s="294"/>
      <c r="J28" s="295"/>
      <c r="K28" s="293" t="str">
        <f>IF(OR(K27="",M27=""),"",IF(K27&gt;M27,"○",IF(K27=M27,"△",IF(K27&lt;M27,"●",))))</f>
        <v>●</v>
      </c>
      <c r="L28" s="294"/>
      <c r="M28" s="295"/>
      <c r="N28" s="293" t="str">
        <f>IF(OR(N27="",P27=""),"",IF(N27&gt;P27,"○",IF(N27=P27,"△",IF(N27&lt;P27,"●",))))</f>
        <v>○</v>
      </c>
      <c r="O28" s="294"/>
      <c r="P28" s="295"/>
      <c r="Q28" s="337"/>
      <c r="R28" s="284"/>
      <c r="S28" s="337"/>
      <c r="T28" s="284"/>
      <c r="U28" s="337"/>
      <c r="V28" s="284"/>
      <c r="W28" s="337"/>
      <c r="X28" s="284"/>
      <c r="Y28" s="337"/>
      <c r="Z28" s="284"/>
      <c r="AA28" s="337"/>
      <c r="AB28" s="284"/>
      <c r="AC28" s="337"/>
      <c r="AD28" s="284"/>
      <c r="AE28" s="337"/>
      <c r="AF28" s="286"/>
      <c r="AG28" s="1"/>
      <c r="AH28" s="1"/>
    </row>
    <row r="29" spans="1:34" ht="26.25" customHeight="1" x14ac:dyDescent="0.3">
      <c r="A29" s="1"/>
      <c r="B29" s="345" t="str">
        <f>C12</f>
        <v>エスペランサ</v>
      </c>
      <c r="C29" s="346"/>
      <c r="D29" s="347"/>
      <c r="E29" s="7">
        <v>1</v>
      </c>
      <c r="F29" s="7" t="s">
        <v>54</v>
      </c>
      <c r="G29" s="22">
        <v>2</v>
      </c>
      <c r="H29" s="8">
        <v>1</v>
      </c>
      <c r="I29" s="7" t="s">
        <v>54</v>
      </c>
      <c r="J29" s="22">
        <v>0</v>
      </c>
      <c r="K29" s="23"/>
      <c r="L29" s="24" t="s">
        <v>54</v>
      </c>
      <c r="M29" s="25"/>
      <c r="N29" s="8">
        <v>8</v>
      </c>
      <c r="O29" s="7" t="s">
        <v>54</v>
      </c>
      <c r="P29" s="22">
        <v>0</v>
      </c>
      <c r="Q29" s="335">
        <f>S29*3+U29</f>
        <v>6</v>
      </c>
      <c r="R29" s="338"/>
      <c r="S29" s="335">
        <f>COUNTIF(E30:P30,"○")</f>
        <v>2</v>
      </c>
      <c r="T29" s="338"/>
      <c r="U29" s="335">
        <f>COUNTIF(E30:P30,"△")</f>
        <v>0</v>
      </c>
      <c r="V29" s="338"/>
      <c r="W29" s="335">
        <f>COUNTIF(D30:O30,"●")</f>
        <v>1</v>
      </c>
      <c r="X29" s="338"/>
      <c r="Y29" s="335">
        <f>SUM(E29,H29,K29,N29)</f>
        <v>10</v>
      </c>
      <c r="Z29" s="338"/>
      <c r="AA29" s="335">
        <f>SUM(G29,J29,M29,P29)</f>
        <v>2</v>
      </c>
      <c r="AB29" s="338"/>
      <c r="AC29" s="335">
        <f>Y29-AA29</f>
        <v>8</v>
      </c>
      <c r="AD29" s="338"/>
      <c r="AE29" s="335">
        <v>2</v>
      </c>
      <c r="AF29" s="336"/>
      <c r="AG29" s="1"/>
      <c r="AH29" s="1"/>
    </row>
    <row r="30" spans="1:34" ht="26.25" customHeight="1" x14ac:dyDescent="0.3">
      <c r="A30" s="1"/>
      <c r="B30" s="343"/>
      <c r="C30" s="283"/>
      <c r="D30" s="333"/>
      <c r="E30" s="303" t="str">
        <f>IF(OR(E29="",G29=""),"",IF(E29&gt;G29,"○",IF(E29=G29,"△",IF(E29&lt;G29,"●",))))</f>
        <v>●</v>
      </c>
      <c r="F30" s="294"/>
      <c r="G30" s="295"/>
      <c r="H30" s="293" t="str">
        <f>IF(OR(H29="",J29=""),"",IF(H29&gt;J29,"○",IF(H29=J29,"△",IF(H29&lt;J29,"●",))))</f>
        <v>○</v>
      </c>
      <c r="I30" s="294"/>
      <c r="J30" s="295"/>
      <c r="K30" s="348" t="str">
        <f>IF(OR(K29="",M29=""),"",IF(K29&gt;M29,"○",IF(K29=M29,"△",IF(K29&lt;M29,"●",))))</f>
        <v/>
      </c>
      <c r="L30" s="294"/>
      <c r="M30" s="295"/>
      <c r="N30" s="293" t="str">
        <f>IF(OR(N29="",P29=""),"",IF(N29&gt;P29,"○",IF(N29=P29,"△",IF(N29&lt;P29,"●",))))</f>
        <v>○</v>
      </c>
      <c r="O30" s="294"/>
      <c r="P30" s="295"/>
      <c r="Q30" s="337"/>
      <c r="R30" s="284"/>
      <c r="S30" s="337"/>
      <c r="T30" s="284"/>
      <c r="U30" s="337"/>
      <c r="V30" s="284"/>
      <c r="W30" s="337"/>
      <c r="X30" s="284"/>
      <c r="Y30" s="337"/>
      <c r="Z30" s="284"/>
      <c r="AA30" s="337"/>
      <c r="AB30" s="284"/>
      <c r="AC30" s="337"/>
      <c r="AD30" s="284"/>
      <c r="AE30" s="337"/>
      <c r="AF30" s="286"/>
      <c r="AG30" s="1"/>
      <c r="AH30" s="1"/>
    </row>
    <row r="31" spans="1:34" ht="26.25" customHeight="1" x14ac:dyDescent="0.3">
      <c r="A31" s="1"/>
      <c r="B31" s="345" t="str">
        <f>C13</f>
        <v>Pgcom</v>
      </c>
      <c r="C31" s="346"/>
      <c r="D31" s="347"/>
      <c r="E31" s="7">
        <v>0</v>
      </c>
      <c r="F31" s="7" t="s">
        <v>54</v>
      </c>
      <c r="G31" s="22">
        <v>8</v>
      </c>
      <c r="H31" s="8">
        <v>0</v>
      </c>
      <c r="I31" s="7" t="s">
        <v>54</v>
      </c>
      <c r="J31" s="22">
        <v>7</v>
      </c>
      <c r="K31" s="8">
        <v>0</v>
      </c>
      <c r="L31" s="7" t="s">
        <v>54</v>
      </c>
      <c r="M31" s="22">
        <v>8</v>
      </c>
      <c r="N31" s="23"/>
      <c r="O31" s="24" t="s">
        <v>54</v>
      </c>
      <c r="P31" s="25"/>
      <c r="Q31" s="335">
        <f>S31*3+U31</f>
        <v>0</v>
      </c>
      <c r="R31" s="338"/>
      <c r="S31" s="335">
        <f>COUNTIF(E32:P32,"○")</f>
        <v>0</v>
      </c>
      <c r="T31" s="338"/>
      <c r="U31" s="335">
        <f>COUNTIF(E32:P32,"△")</f>
        <v>0</v>
      </c>
      <c r="V31" s="338"/>
      <c r="W31" s="335">
        <f>COUNTIF(E32:P32,"●")</f>
        <v>3</v>
      </c>
      <c r="X31" s="338"/>
      <c r="Y31" s="335">
        <f>SUM(E31,H31,K31,N31)</f>
        <v>0</v>
      </c>
      <c r="Z31" s="338"/>
      <c r="AA31" s="335">
        <f>SUM(G31,J31,M31,P31)</f>
        <v>23</v>
      </c>
      <c r="AB31" s="338"/>
      <c r="AC31" s="335">
        <f>Y31-AA31</f>
        <v>-23</v>
      </c>
      <c r="AD31" s="338"/>
      <c r="AE31" s="335">
        <v>4</v>
      </c>
      <c r="AF31" s="336"/>
      <c r="AG31" s="1"/>
      <c r="AH31" s="1"/>
    </row>
    <row r="32" spans="1:34" ht="26.25" customHeight="1" x14ac:dyDescent="0.3">
      <c r="A32" s="1"/>
      <c r="B32" s="349"/>
      <c r="C32" s="316"/>
      <c r="D32" s="350"/>
      <c r="E32" s="320" t="str">
        <f>IF(OR(E31="",G31=""),"",IF(E31&gt;G31,"○",IF(E31=G31,"△",IF(E31&lt;G31,"●",))))</f>
        <v>●</v>
      </c>
      <c r="F32" s="299"/>
      <c r="G32" s="319"/>
      <c r="H32" s="318" t="str">
        <f>IF(OR(H31="",J31=""),"",IF(H31&gt;J31,"○",IF(H31=J31,"△",IF(H31&lt;J31,"●",))))</f>
        <v>●</v>
      </c>
      <c r="I32" s="299"/>
      <c r="J32" s="319"/>
      <c r="K32" s="318" t="str">
        <f>IF(OR(K31="",M31=""),"",IF(K31&gt;M31,"○",IF(K31=M31,"△",IF(K31&lt;M31,"●",))))</f>
        <v>●</v>
      </c>
      <c r="L32" s="299"/>
      <c r="M32" s="319"/>
      <c r="N32" s="351" t="str">
        <f>IF(OR(N31="",P31=""),"",IF(N31&gt;P31,"○",IF(N31=P31,"△",IF(N31&lt;P31,"●",))))</f>
        <v/>
      </c>
      <c r="O32" s="299"/>
      <c r="P32" s="319"/>
      <c r="Q32" s="315"/>
      <c r="R32" s="327"/>
      <c r="S32" s="315"/>
      <c r="T32" s="327"/>
      <c r="U32" s="315"/>
      <c r="V32" s="327"/>
      <c r="W32" s="315"/>
      <c r="X32" s="327"/>
      <c r="Y32" s="315"/>
      <c r="Z32" s="327"/>
      <c r="AA32" s="315"/>
      <c r="AB32" s="327"/>
      <c r="AC32" s="315"/>
      <c r="AD32" s="327"/>
      <c r="AE32" s="315"/>
      <c r="AF32" s="317"/>
      <c r="AG32" s="1"/>
      <c r="AH32" s="1"/>
    </row>
    <row r="33" spans="1:34" ht="26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26.25" customHeight="1" x14ac:dyDescent="0.3">
      <c r="A34" s="1"/>
      <c r="B34" s="304" t="s">
        <v>33</v>
      </c>
      <c r="C34" s="302"/>
      <c r="D34" s="321"/>
      <c r="E34" s="301" t="s">
        <v>47</v>
      </c>
      <c r="F34" s="302"/>
      <c r="G34" s="305"/>
      <c r="H34" s="306" t="s">
        <v>48</v>
      </c>
      <c r="I34" s="302"/>
      <c r="J34" s="305"/>
      <c r="K34" s="306" t="s">
        <v>49</v>
      </c>
      <c r="L34" s="302"/>
      <c r="M34" s="302"/>
      <c r="N34" s="302"/>
      <c r="O34" s="302"/>
      <c r="P34" s="302"/>
      <c r="Q34" s="302"/>
      <c r="R34" s="302"/>
      <c r="S34" s="305"/>
      <c r="T34" s="304" t="s">
        <v>50</v>
      </c>
      <c r="U34" s="302"/>
      <c r="V34" s="305"/>
      <c r="W34" s="306" t="s">
        <v>51</v>
      </c>
      <c r="X34" s="302"/>
      <c r="Y34" s="305"/>
      <c r="Z34" s="306" t="s">
        <v>52</v>
      </c>
      <c r="AA34" s="302"/>
      <c r="AB34" s="305"/>
      <c r="AC34" s="306" t="s">
        <v>53</v>
      </c>
      <c r="AD34" s="302"/>
      <c r="AE34" s="305"/>
      <c r="AF34" s="306" t="s">
        <v>0</v>
      </c>
      <c r="AG34" s="302"/>
      <c r="AH34" s="307"/>
    </row>
    <row r="35" spans="1:34" ht="26.25" customHeight="1" x14ac:dyDescent="0.3">
      <c r="A35" s="1"/>
      <c r="B35" s="310">
        <v>1</v>
      </c>
      <c r="C35" s="309"/>
      <c r="D35" s="330"/>
      <c r="E35" s="352" t="s">
        <v>66</v>
      </c>
      <c r="F35" s="309"/>
      <c r="G35" s="311"/>
      <c r="H35" s="355">
        <v>0.4375</v>
      </c>
      <c r="I35" s="309"/>
      <c r="J35" s="311"/>
      <c r="K35" s="308" t="s">
        <v>67</v>
      </c>
      <c r="L35" s="309"/>
      <c r="M35" s="311"/>
      <c r="N35" s="13">
        <v>2</v>
      </c>
      <c r="O35" s="9" t="s">
        <v>54</v>
      </c>
      <c r="P35" s="14">
        <v>0</v>
      </c>
      <c r="Q35" s="352" t="s">
        <v>68</v>
      </c>
      <c r="R35" s="309"/>
      <c r="S35" s="311"/>
      <c r="T35" s="310" t="s">
        <v>20</v>
      </c>
      <c r="U35" s="309"/>
      <c r="V35" s="311"/>
      <c r="W35" s="308" t="s">
        <v>24</v>
      </c>
      <c r="X35" s="309"/>
      <c r="Y35" s="311"/>
      <c r="Z35" s="308" t="s">
        <v>24</v>
      </c>
      <c r="AA35" s="309"/>
      <c r="AB35" s="311"/>
      <c r="AC35" s="308" t="s">
        <v>20</v>
      </c>
      <c r="AD35" s="309"/>
      <c r="AE35" s="311"/>
      <c r="AF35" s="308" t="s">
        <v>69</v>
      </c>
      <c r="AG35" s="309"/>
      <c r="AH35" s="353"/>
    </row>
    <row r="36" spans="1:34" ht="26.25" customHeight="1" x14ac:dyDescent="0.3">
      <c r="A36" s="1"/>
      <c r="B36" s="298">
        <v>2</v>
      </c>
      <c r="C36" s="299"/>
      <c r="D36" s="332"/>
      <c r="E36" s="320" t="s">
        <v>66</v>
      </c>
      <c r="F36" s="299"/>
      <c r="G36" s="319"/>
      <c r="H36" s="356">
        <v>0.51041666666666663</v>
      </c>
      <c r="I36" s="299"/>
      <c r="J36" s="319"/>
      <c r="K36" s="318" t="s">
        <v>20</v>
      </c>
      <c r="L36" s="299"/>
      <c r="M36" s="319"/>
      <c r="N36" s="12">
        <v>8</v>
      </c>
      <c r="O36" s="11" t="s">
        <v>54</v>
      </c>
      <c r="P36" s="15">
        <v>0</v>
      </c>
      <c r="Q36" s="320" t="s">
        <v>24</v>
      </c>
      <c r="R36" s="299"/>
      <c r="S36" s="319"/>
      <c r="T36" s="357" t="s">
        <v>67</v>
      </c>
      <c r="U36" s="316"/>
      <c r="V36" s="327"/>
      <c r="W36" s="318" t="s">
        <v>68</v>
      </c>
      <c r="X36" s="299"/>
      <c r="Y36" s="319"/>
      <c r="Z36" s="318" t="s">
        <v>68</v>
      </c>
      <c r="AA36" s="299"/>
      <c r="AB36" s="319"/>
      <c r="AC36" s="354" t="s">
        <v>67</v>
      </c>
      <c r="AD36" s="316"/>
      <c r="AE36" s="327"/>
      <c r="AF36" s="354" t="s">
        <v>69</v>
      </c>
      <c r="AG36" s="316"/>
      <c r="AH36" s="317"/>
    </row>
    <row r="37" spans="1:34" ht="26.25" customHeight="1" x14ac:dyDescent="0.3">
      <c r="A37" s="1"/>
      <c r="B37" s="310">
        <v>3</v>
      </c>
      <c r="C37" s="309"/>
      <c r="D37" s="330"/>
      <c r="E37" s="352" t="s">
        <v>70</v>
      </c>
      <c r="F37" s="309"/>
      <c r="G37" s="311"/>
      <c r="H37" s="355">
        <v>0.72916666666666663</v>
      </c>
      <c r="I37" s="309"/>
      <c r="J37" s="311"/>
      <c r="K37" s="308" t="s">
        <v>24</v>
      </c>
      <c r="L37" s="309"/>
      <c r="M37" s="311"/>
      <c r="N37" s="13">
        <v>0</v>
      </c>
      <c r="O37" s="9" t="s">
        <v>54</v>
      </c>
      <c r="P37" s="14">
        <v>7</v>
      </c>
      <c r="Q37" s="352" t="s">
        <v>67</v>
      </c>
      <c r="R37" s="309"/>
      <c r="S37" s="311"/>
      <c r="T37" s="310" t="s">
        <v>68</v>
      </c>
      <c r="U37" s="309"/>
      <c r="V37" s="311"/>
      <c r="W37" s="308" t="s">
        <v>20</v>
      </c>
      <c r="X37" s="309"/>
      <c r="Y37" s="311"/>
      <c r="Z37" s="308" t="s">
        <v>20</v>
      </c>
      <c r="AA37" s="309"/>
      <c r="AB37" s="311"/>
      <c r="AC37" s="308" t="s">
        <v>68</v>
      </c>
      <c r="AD37" s="309"/>
      <c r="AE37" s="311"/>
      <c r="AF37" s="308" t="s">
        <v>69</v>
      </c>
      <c r="AG37" s="309"/>
      <c r="AH37" s="353"/>
    </row>
    <row r="38" spans="1:34" ht="26.25" customHeight="1" x14ac:dyDescent="0.3">
      <c r="A38" s="1"/>
      <c r="B38" s="298">
        <v>4</v>
      </c>
      <c r="C38" s="299"/>
      <c r="D38" s="332"/>
      <c r="E38" s="320" t="s">
        <v>70</v>
      </c>
      <c r="F38" s="299"/>
      <c r="G38" s="319"/>
      <c r="H38" s="356">
        <v>0.80208333333333337</v>
      </c>
      <c r="I38" s="299"/>
      <c r="J38" s="319"/>
      <c r="K38" s="318" t="s">
        <v>68</v>
      </c>
      <c r="L38" s="299"/>
      <c r="M38" s="319"/>
      <c r="N38" s="12">
        <v>0</v>
      </c>
      <c r="O38" s="11" t="s">
        <v>54</v>
      </c>
      <c r="P38" s="15">
        <v>6</v>
      </c>
      <c r="Q38" s="320" t="s">
        <v>20</v>
      </c>
      <c r="R38" s="299"/>
      <c r="S38" s="319"/>
      <c r="T38" s="298" t="s">
        <v>24</v>
      </c>
      <c r="U38" s="299"/>
      <c r="V38" s="319"/>
      <c r="W38" s="354" t="s">
        <v>67</v>
      </c>
      <c r="X38" s="316"/>
      <c r="Y38" s="327"/>
      <c r="Z38" s="354" t="s">
        <v>67</v>
      </c>
      <c r="AA38" s="316"/>
      <c r="AB38" s="327"/>
      <c r="AC38" s="318" t="s">
        <v>24</v>
      </c>
      <c r="AD38" s="299"/>
      <c r="AE38" s="319"/>
      <c r="AF38" s="354" t="s">
        <v>69</v>
      </c>
      <c r="AG38" s="316"/>
      <c r="AH38" s="317"/>
    </row>
    <row r="39" spans="1:34" ht="26.25" customHeight="1" x14ac:dyDescent="0.3">
      <c r="A39" s="1"/>
      <c r="B39" s="290">
        <v>5</v>
      </c>
      <c r="C39" s="283"/>
      <c r="D39" s="333"/>
      <c r="E39" s="282" t="s">
        <v>71</v>
      </c>
      <c r="F39" s="283"/>
      <c r="G39" s="284"/>
      <c r="H39" s="358">
        <v>0.6875</v>
      </c>
      <c r="I39" s="359"/>
      <c r="J39" s="360"/>
      <c r="K39" s="282" t="s">
        <v>67</v>
      </c>
      <c r="L39" s="283"/>
      <c r="M39" s="284"/>
      <c r="N39" s="5">
        <v>2</v>
      </c>
      <c r="O39" s="4" t="s">
        <v>54</v>
      </c>
      <c r="P39" s="16">
        <v>0</v>
      </c>
      <c r="Q39" s="282" t="s">
        <v>20</v>
      </c>
      <c r="R39" s="283"/>
      <c r="S39" s="284"/>
      <c r="T39" s="290" t="s">
        <v>24</v>
      </c>
      <c r="U39" s="283"/>
      <c r="V39" s="284"/>
      <c r="W39" s="285" t="s">
        <v>68</v>
      </c>
      <c r="X39" s="283"/>
      <c r="Y39" s="284"/>
      <c r="Z39" s="285" t="s">
        <v>68</v>
      </c>
      <c r="AA39" s="283"/>
      <c r="AB39" s="284"/>
      <c r="AC39" s="285" t="s">
        <v>24</v>
      </c>
      <c r="AD39" s="283"/>
      <c r="AE39" s="284"/>
      <c r="AF39" s="285" t="s">
        <v>69</v>
      </c>
      <c r="AG39" s="283"/>
      <c r="AH39" s="286"/>
    </row>
    <row r="40" spans="1:34" ht="26.25" customHeight="1" x14ac:dyDescent="0.3">
      <c r="A40" s="1"/>
      <c r="B40" s="298">
        <v>6</v>
      </c>
      <c r="C40" s="299"/>
      <c r="D40" s="332"/>
      <c r="E40" s="320" t="s">
        <v>71</v>
      </c>
      <c r="F40" s="299"/>
      <c r="G40" s="319"/>
      <c r="H40" s="356">
        <v>0.76041666666666663</v>
      </c>
      <c r="I40" s="299"/>
      <c r="J40" s="319"/>
      <c r="K40" s="320" t="s">
        <v>24</v>
      </c>
      <c r="L40" s="299"/>
      <c r="M40" s="319"/>
      <c r="N40" s="17">
        <v>0</v>
      </c>
      <c r="O40" s="18" t="s">
        <v>54</v>
      </c>
      <c r="P40" s="19">
        <v>1</v>
      </c>
      <c r="Q40" s="318" t="s">
        <v>68</v>
      </c>
      <c r="R40" s="299"/>
      <c r="S40" s="319"/>
      <c r="T40" s="298" t="s">
        <v>67</v>
      </c>
      <c r="U40" s="299"/>
      <c r="V40" s="319"/>
      <c r="W40" s="318" t="s">
        <v>20</v>
      </c>
      <c r="X40" s="299"/>
      <c r="Y40" s="319"/>
      <c r="Z40" s="318" t="s">
        <v>20</v>
      </c>
      <c r="AA40" s="299"/>
      <c r="AB40" s="319"/>
      <c r="AC40" s="318" t="s">
        <v>67</v>
      </c>
      <c r="AD40" s="299"/>
      <c r="AE40" s="319"/>
      <c r="AF40" s="318" t="s">
        <v>69</v>
      </c>
      <c r="AG40" s="299"/>
      <c r="AH40" s="300"/>
    </row>
    <row r="41" spans="1:34" ht="26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26.25" customHeight="1" x14ac:dyDescent="0.3">
      <c r="A42" s="1"/>
      <c r="B42" s="281" t="str">
        <f t="shared" ref="B42:B43" si="1">F9</f>
        <v>Bブロック</v>
      </c>
      <c r="C42" s="279"/>
      <c r="D42" s="340"/>
      <c r="E42" s="291" t="str">
        <f>B43</f>
        <v>YMCA</v>
      </c>
      <c r="F42" s="279"/>
      <c r="G42" s="292"/>
      <c r="H42" s="278" t="str">
        <f>B45</f>
        <v>リアンリール</v>
      </c>
      <c r="I42" s="279"/>
      <c r="J42" s="292"/>
      <c r="K42" s="278" t="str">
        <f>B47</f>
        <v>SSA</v>
      </c>
      <c r="L42" s="279"/>
      <c r="M42" s="292"/>
      <c r="N42" s="278" t="str">
        <f>B49</f>
        <v>G・M AYASHI</v>
      </c>
      <c r="O42" s="279"/>
      <c r="P42" s="292"/>
      <c r="Q42" s="278" t="s">
        <v>58</v>
      </c>
      <c r="R42" s="292"/>
      <c r="S42" s="278" t="s">
        <v>59</v>
      </c>
      <c r="T42" s="292"/>
      <c r="U42" s="278" t="s">
        <v>60</v>
      </c>
      <c r="V42" s="292"/>
      <c r="W42" s="278" t="s">
        <v>61</v>
      </c>
      <c r="X42" s="292"/>
      <c r="Y42" s="278" t="s">
        <v>62</v>
      </c>
      <c r="Z42" s="292"/>
      <c r="AA42" s="278" t="s">
        <v>63</v>
      </c>
      <c r="AB42" s="292"/>
      <c r="AC42" s="278" t="s">
        <v>64</v>
      </c>
      <c r="AD42" s="292"/>
      <c r="AE42" s="278" t="s">
        <v>65</v>
      </c>
      <c r="AF42" s="280"/>
      <c r="AG42" s="1"/>
      <c r="AH42" s="1"/>
    </row>
    <row r="43" spans="1:34" ht="26.25" customHeight="1" x14ac:dyDescent="0.3">
      <c r="A43" s="1"/>
      <c r="B43" s="341" t="str">
        <f t="shared" si="1"/>
        <v>YMCA</v>
      </c>
      <c r="C43" s="277"/>
      <c r="D43" s="342"/>
      <c r="E43" s="20"/>
      <c r="F43" s="20" t="s">
        <v>54</v>
      </c>
      <c r="G43" s="21"/>
      <c r="H43" s="5">
        <v>2</v>
      </c>
      <c r="I43" s="4" t="s">
        <v>54</v>
      </c>
      <c r="J43" s="16">
        <v>0</v>
      </c>
      <c r="K43" s="5">
        <v>7</v>
      </c>
      <c r="L43" s="4" t="s">
        <v>54</v>
      </c>
      <c r="M43" s="16">
        <v>0</v>
      </c>
      <c r="N43" s="5">
        <v>2</v>
      </c>
      <c r="O43" s="4" t="s">
        <v>54</v>
      </c>
      <c r="P43" s="16">
        <v>0</v>
      </c>
      <c r="Q43" s="339">
        <f>S43*3+U43</f>
        <v>9</v>
      </c>
      <c r="R43" s="325"/>
      <c r="S43" s="339">
        <f>COUNTIF(E44:P44,"○")</f>
        <v>3</v>
      </c>
      <c r="T43" s="325"/>
      <c r="U43" s="339">
        <f>COUNTIF(E44:P44,"△")</f>
        <v>0</v>
      </c>
      <c r="V43" s="325"/>
      <c r="W43" s="339">
        <f>COUNTIF(E44:P44,"●")</f>
        <v>0</v>
      </c>
      <c r="X43" s="325"/>
      <c r="Y43" s="339">
        <f>SUM(E43,H43,K43,N43)</f>
        <v>11</v>
      </c>
      <c r="Z43" s="325"/>
      <c r="AA43" s="339">
        <f>SUM(G43,J43,M43,P43)</f>
        <v>0</v>
      </c>
      <c r="AB43" s="325"/>
      <c r="AC43" s="339">
        <f>Y43-AA43</f>
        <v>11</v>
      </c>
      <c r="AD43" s="325"/>
      <c r="AE43" s="339">
        <v>1</v>
      </c>
      <c r="AF43" s="314"/>
      <c r="AG43" s="1"/>
      <c r="AH43" s="1"/>
    </row>
    <row r="44" spans="1:34" ht="26.25" customHeight="1" x14ac:dyDescent="0.3">
      <c r="A44" s="1"/>
      <c r="B44" s="343"/>
      <c r="C44" s="283"/>
      <c r="D44" s="333"/>
      <c r="E44" s="344" t="str">
        <f>IF(OR(E43="",G43=""),"",IF(E43&gt;G43,"○",IF(E43=G43,"△",IF(E43&lt;G43,"●",))))</f>
        <v/>
      </c>
      <c r="F44" s="294"/>
      <c r="G44" s="295"/>
      <c r="H44" s="293" t="str">
        <f>IF(OR(H43="",J43=""),"",IF(H43&gt;J43,"○",IF(H43=J43,"△",IF(H43&lt;J43,"●",))))</f>
        <v>○</v>
      </c>
      <c r="I44" s="294"/>
      <c r="J44" s="295"/>
      <c r="K44" s="293" t="str">
        <f>IF(OR(K43="",M43=""),"",IF(K43&gt;M43,"○",IF(K43=M43,"△",IF(K43&lt;M43,"●",))))</f>
        <v>○</v>
      </c>
      <c r="L44" s="294"/>
      <c r="M44" s="295"/>
      <c r="N44" s="293" t="str">
        <f>IF(OR(N43="",P43=""),"",IF(N43&gt;P43,"○",IF(N43=P43,"△",IF(N43&lt;P43,"●",))))</f>
        <v>○</v>
      </c>
      <c r="O44" s="294"/>
      <c r="P44" s="295"/>
      <c r="Q44" s="337"/>
      <c r="R44" s="284"/>
      <c r="S44" s="337"/>
      <c r="T44" s="284"/>
      <c r="U44" s="337"/>
      <c r="V44" s="284"/>
      <c r="W44" s="337"/>
      <c r="X44" s="284"/>
      <c r="Y44" s="337"/>
      <c r="Z44" s="284"/>
      <c r="AA44" s="337"/>
      <c r="AB44" s="284"/>
      <c r="AC44" s="337"/>
      <c r="AD44" s="284"/>
      <c r="AE44" s="337"/>
      <c r="AF44" s="286"/>
      <c r="AG44" s="1"/>
      <c r="AH44" s="1"/>
    </row>
    <row r="45" spans="1:34" ht="26.25" customHeight="1" x14ac:dyDescent="0.3">
      <c r="A45" s="1"/>
      <c r="B45" s="345" t="str">
        <f>F11</f>
        <v>リアンリール</v>
      </c>
      <c r="C45" s="346"/>
      <c r="D45" s="347"/>
      <c r="E45" s="7">
        <v>0</v>
      </c>
      <c r="F45" s="7" t="s">
        <v>54</v>
      </c>
      <c r="G45" s="22">
        <v>2</v>
      </c>
      <c r="H45" s="23"/>
      <c r="I45" s="24" t="s">
        <v>54</v>
      </c>
      <c r="J45" s="25"/>
      <c r="K45" s="8">
        <v>8</v>
      </c>
      <c r="L45" s="7" t="s">
        <v>54</v>
      </c>
      <c r="M45" s="22">
        <v>0</v>
      </c>
      <c r="N45" s="8">
        <v>6</v>
      </c>
      <c r="O45" s="7" t="s">
        <v>54</v>
      </c>
      <c r="P45" s="22">
        <v>0</v>
      </c>
      <c r="Q45" s="335">
        <f>S45*3+U45</f>
        <v>6</v>
      </c>
      <c r="R45" s="338"/>
      <c r="S45" s="335">
        <f>COUNTIF(E46:P46,"○")</f>
        <v>2</v>
      </c>
      <c r="T45" s="338"/>
      <c r="U45" s="335">
        <f>COUNTIF(E46:P46,"△")</f>
        <v>0</v>
      </c>
      <c r="V45" s="338"/>
      <c r="W45" s="335">
        <f>COUNTIF(E46:P46,"●")</f>
        <v>1</v>
      </c>
      <c r="X45" s="338"/>
      <c r="Y45" s="335">
        <f>SUM(E45,H45,K45,N45)</f>
        <v>14</v>
      </c>
      <c r="Z45" s="338"/>
      <c r="AA45" s="335">
        <f>SUM(G45,J45,M45,P45)</f>
        <v>2</v>
      </c>
      <c r="AB45" s="338"/>
      <c r="AC45" s="335">
        <f>Y45-AA45</f>
        <v>12</v>
      </c>
      <c r="AD45" s="338"/>
      <c r="AE45" s="335">
        <v>2</v>
      </c>
      <c r="AF45" s="336"/>
      <c r="AG45" s="1"/>
      <c r="AH45" s="1"/>
    </row>
    <row r="46" spans="1:34" ht="26.25" customHeight="1" x14ac:dyDescent="0.3">
      <c r="A46" s="1"/>
      <c r="B46" s="343"/>
      <c r="C46" s="283"/>
      <c r="D46" s="333"/>
      <c r="E46" s="303" t="str">
        <f>IF(OR(E45="",G45=""),"",IF(E45&gt;G45,"○",IF(E45=G45,"△",IF(E45&lt;G45,"●",))))</f>
        <v>●</v>
      </c>
      <c r="F46" s="294"/>
      <c r="G46" s="295"/>
      <c r="H46" s="348" t="str">
        <f>IF(OR(H45="",J45=""),"",IF(H45&gt;J45,"○",IF(H45=J45,"△",IF(H45&lt;J45,"●",))))</f>
        <v/>
      </c>
      <c r="I46" s="294"/>
      <c r="J46" s="295"/>
      <c r="K46" s="293" t="str">
        <f>IF(OR(K45="",M45=""),"",IF(K45&gt;M45,"○",IF(K45=M45,"△",IF(K45&lt;M45,"●",))))</f>
        <v>○</v>
      </c>
      <c r="L46" s="294"/>
      <c r="M46" s="295"/>
      <c r="N46" s="293" t="str">
        <f>IF(OR(N45="",P45=""),"",IF(N45&gt;P45,"○",IF(N45=P45,"△",IF(N45&lt;P45,"●",))))</f>
        <v>○</v>
      </c>
      <c r="O46" s="294"/>
      <c r="P46" s="295"/>
      <c r="Q46" s="337"/>
      <c r="R46" s="284"/>
      <c r="S46" s="337"/>
      <c r="T46" s="284"/>
      <c r="U46" s="337"/>
      <c r="V46" s="284"/>
      <c r="W46" s="337"/>
      <c r="X46" s="284"/>
      <c r="Y46" s="337"/>
      <c r="Z46" s="284"/>
      <c r="AA46" s="337"/>
      <c r="AB46" s="284"/>
      <c r="AC46" s="337"/>
      <c r="AD46" s="284"/>
      <c r="AE46" s="337"/>
      <c r="AF46" s="286"/>
      <c r="AG46" s="1"/>
      <c r="AH46" s="1"/>
    </row>
    <row r="47" spans="1:34" ht="26.25" customHeight="1" x14ac:dyDescent="0.3">
      <c r="A47" s="1"/>
      <c r="B47" s="345" t="str">
        <f>F12</f>
        <v>SSA</v>
      </c>
      <c r="C47" s="346"/>
      <c r="D47" s="347"/>
      <c r="E47" s="7">
        <v>0</v>
      </c>
      <c r="F47" s="7" t="s">
        <v>54</v>
      </c>
      <c r="G47" s="22">
        <v>7</v>
      </c>
      <c r="H47" s="8">
        <v>0</v>
      </c>
      <c r="I47" s="7" t="s">
        <v>54</v>
      </c>
      <c r="J47" s="22">
        <v>8</v>
      </c>
      <c r="K47" s="23"/>
      <c r="L47" s="24" t="s">
        <v>54</v>
      </c>
      <c r="M47" s="25"/>
      <c r="N47" s="8">
        <v>0</v>
      </c>
      <c r="O47" s="7" t="s">
        <v>54</v>
      </c>
      <c r="P47" s="22">
        <v>1</v>
      </c>
      <c r="Q47" s="335">
        <f>S47*3+U47</f>
        <v>0</v>
      </c>
      <c r="R47" s="338"/>
      <c r="S47" s="335">
        <f>COUNTIF(E48:P48,"○")</f>
        <v>0</v>
      </c>
      <c r="T47" s="338"/>
      <c r="U47" s="335">
        <f>COUNTIF(E48:P48,"△")</f>
        <v>0</v>
      </c>
      <c r="V47" s="338"/>
      <c r="W47" s="335">
        <f>COUNTIF(D48:O48,"●")</f>
        <v>3</v>
      </c>
      <c r="X47" s="338"/>
      <c r="Y47" s="335">
        <f>SUM(E47,H47,K47,N47)</f>
        <v>0</v>
      </c>
      <c r="Z47" s="338"/>
      <c r="AA47" s="335">
        <f>SUM(G47,J47,M47,P47)</f>
        <v>16</v>
      </c>
      <c r="AB47" s="338"/>
      <c r="AC47" s="335">
        <f>Y47-AA47</f>
        <v>-16</v>
      </c>
      <c r="AD47" s="338"/>
      <c r="AE47" s="335">
        <v>4</v>
      </c>
      <c r="AF47" s="336"/>
      <c r="AG47" s="1"/>
      <c r="AH47" s="1"/>
    </row>
    <row r="48" spans="1:34" ht="26.25" customHeight="1" x14ac:dyDescent="0.3">
      <c r="A48" s="1"/>
      <c r="B48" s="343"/>
      <c r="C48" s="283"/>
      <c r="D48" s="333"/>
      <c r="E48" s="303" t="str">
        <f>IF(OR(E47="",G47=""),"",IF(E47&gt;G47,"○",IF(E47=G47,"△",IF(E47&lt;G47,"●",))))</f>
        <v>●</v>
      </c>
      <c r="F48" s="294"/>
      <c r="G48" s="295"/>
      <c r="H48" s="293" t="str">
        <f>IF(OR(H47="",J47=""),"",IF(H47&gt;J47,"○",IF(H47=J47,"△",IF(H47&lt;J47,"●",))))</f>
        <v>●</v>
      </c>
      <c r="I48" s="294"/>
      <c r="J48" s="295"/>
      <c r="K48" s="348" t="str">
        <f>IF(OR(K47="",M47=""),"",IF(K47&gt;M47,"○",IF(K47=M47,"△",IF(K47&lt;M47,"●",))))</f>
        <v/>
      </c>
      <c r="L48" s="294"/>
      <c r="M48" s="295"/>
      <c r="N48" s="293" t="str">
        <f>IF(OR(N47="",P47=""),"",IF(N47&gt;P47,"○",IF(N47=P47,"△",IF(N47&lt;P47,"●",))))</f>
        <v>●</v>
      </c>
      <c r="O48" s="294"/>
      <c r="P48" s="295"/>
      <c r="Q48" s="337"/>
      <c r="R48" s="284"/>
      <c r="S48" s="337"/>
      <c r="T48" s="284"/>
      <c r="U48" s="337"/>
      <c r="V48" s="284"/>
      <c r="W48" s="337"/>
      <c r="X48" s="284"/>
      <c r="Y48" s="337"/>
      <c r="Z48" s="284"/>
      <c r="AA48" s="337"/>
      <c r="AB48" s="284"/>
      <c r="AC48" s="337"/>
      <c r="AD48" s="284"/>
      <c r="AE48" s="337"/>
      <c r="AF48" s="286"/>
      <c r="AG48" s="1"/>
      <c r="AH48" s="1"/>
    </row>
    <row r="49" spans="1:34" ht="26.25" customHeight="1" x14ac:dyDescent="0.3">
      <c r="A49" s="1"/>
      <c r="B49" s="345" t="str">
        <f>F13</f>
        <v>G・M AYASHI</v>
      </c>
      <c r="C49" s="346"/>
      <c r="D49" s="347"/>
      <c r="E49" s="7">
        <v>0</v>
      </c>
      <c r="F49" s="7" t="s">
        <v>54</v>
      </c>
      <c r="G49" s="22">
        <v>2</v>
      </c>
      <c r="H49" s="8">
        <v>0</v>
      </c>
      <c r="I49" s="7" t="s">
        <v>54</v>
      </c>
      <c r="J49" s="22">
        <v>6</v>
      </c>
      <c r="K49" s="8">
        <v>1</v>
      </c>
      <c r="L49" s="7" t="s">
        <v>54</v>
      </c>
      <c r="M49" s="22">
        <v>0</v>
      </c>
      <c r="N49" s="23"/>
      <c r="O49" s="24" t="s">
        <v>54</v>
      </c>
      <c r="P49" s="25"/>
      <c r="Q49" s="335">
        <f>S49*3+U49</f>
        <v>3</v>
      </c>
      <c r="R49" s="338"/>
      <c r="S49" s="335">
        <f>COUNTIF(E50:P50,"○")</f>
        <v>1</v>
      </c>
      <c r="T49" s="338"/>
      <c r="U49" s="335">
        <f>COUNTIF(E50:P50,"△")</f>
        <v>0</v>
      </c>
      <c r="V49" s="338"/>
      <c r="W49" s="335">
        <f>COUNTIF(E50:P50,"●")</f>
        <v>2</v>
      </c>
      <c r="X49" s="338"/>
      <c r="Y49" s="335">
        <f>SUM(E49,H49,K49,N49)</f>
        <v>1</v>
      </c>
      <c r="Z49" s="338"/>
      <c r="AA49" s="335">
        <f>SUM(G49,J49,M49,P49)</f>
        <v>8</v>
      </c>
      <c r="AB49" s="338"/>
      <c r="AC49" s="335">
        <f>Y49-AA49</f>
        <v>-7</v>
      </c>
      <c r="AD49" s="338"/>
      <c r="AE49" s="335">
        <v>3</v>
      </c>
      <c r="AF49" s="336"/>
      <c r="AG49" s="1"/>
      <c r="AH49" s="1"/>
    </row>
    <row r="50" spans="1:34" ht="26.25" customHeight="1" x14ac:dyDescent="0.3">
      <c r="A50" s="1"/>
      <c r="B50" s="349"/>
      <c r="C50" s="316"/>
      <c r="D50" s="350"/>
      <c r="E50" s="320" t="str">
        <f>IF(OR(E49="",G49=""),"",IF(E49&gt;G49,"○",IF(E49=G49,"△",IF(E49&lt;G49,"●",))))</f>
        <v>●</v>
      </c>
      <c r="F50" s="299"/>
      <c r="G50" s="319"/>
      <c r="H50" s="318" t="str">
        <f>IF(OR(H49="",J49=""),"",IF(H49&gt;J49,"○",IF(H49=J49,"△",IF(H49&lt;J49,"●",))))</f>
        <v>●</v>
      </c>
      <c r="I50" s="299"/>
      <c r="J50" s="319"/>
      <c r="K50" s="318" t="str">
        <f>IF(OR(K49="",M49=""),"",IF(K49&gt;M49,"○",IF(K49=M49,"△",IF(K49&lt;M49,"●",))))</f>
        <v>○</v>
      </c>
      <c r="L50" s="299"/>
      <c r="M50" s="319"/>
      <c r="N50" s="351" t="str">
        <f>IF(OR(N49="",P49=""),"",IF(N49&gt;P49,"○",IF(N49=P49,"△",IF(N49&lt;P49,"●",))))</f>
        <v/>
      </c>
      <c r="O50" s="299"/>
      <c r="P50" s="319"/>
      <c r="Q50" s="315"/>
      <c r="R50" s="327"/>
      <c r="S50" s="315"/>
      <c r="T50" s="327"/>
      <c r="U50" s="315"/>
      <c r="V50" s="327"/>
      <c r="W50" s="315"/>
      <c r="X50" s="327"/>
      <c r="Y50" s="315"/>
      <c r="Z50" s="327"/>
      <c r="AA50" s="315"/>
      <c r="AB50" s="327"/>
      <c r="AC50" s="315"/>
      <c r="AD50" s="327"/>
      <c r="AE50" s="315"/>
      <c r="AF50" s="317"/>
      <c r="AG50" s="1"/>
      <c r="AH50" s="1"/>
    </row>
    <row r="51" spans="1:34" ht="26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26.25" customHeight="1" x14ac:dyDescent="0.3">
      <c r="A52" s="1"/>
      <c r="B52" s="304" t="str">
        <f>I9</f>
        <v>Cブロック</v>
      </c>
      <c r="C52" s="302"/>
      <c r="D52" s="321"/>
      <c r="E52" s="301" t="s">
        <v>47</v>
      </c>
      <c r="F52" s="302"/>
      <c r="G52" s="305"/>
      <c r="H52" s="306" t="s">
        <v>48</v>
      </c>
      <c r="I52" s="302"/>
      <c r="J52" s="305"/>
      <c r="K52" s="306" t="s">
        <v>49</v>
      </c>
      <c r="L52" s="302"/>
      <c r="M52" s="302"/>
      <c r="N52" s="302"/>
      <c r="O52" s="302"/>
      <c r="P52" s="302"/>
      <c r="Q52" s="302"/>
      <c r="R52" s="302"/>
      <c r="S52" s="305"/>
      <c r="T52" s="304" t="s">
        <v>50</v>
      </c>
      <c r="U52" s="302"/>
      <c r="V52" s="305"/>
      <c r="W52" s="306" t="s">
        <v>51</v>
      </c>
      <c r="X52" s="302"/>
      <c r="Y52" s="305"/>
      <c r="Z52" s="306" t="s">
        <v>52</v>
      </c>
      <c r="AA52" s="302"/>
      <c r="AB52" s="305"/>
      <c r="AC52" s="306" t="s">
        <v>53</v>
      </c>
      <c r="AD52" s="302"/>
      <c r="AE52" s="305"/>
      <c r="AF52" s="306" t="s">
        <v>0</v>
      </c>
      <c r="AG52" s="302"/>
      <c r="AH52" s="307"/>
    </row>
    <row r="53" spans="1:34" ht="26.25" customHeight="1" x14ac:dyDescent="0.3">
      <c r="A53" s="1"/>
      <c r="B53" s="310">
        <v>1</v>
      </c>
      <c r="C53" s="309"/>
      <c r="D53" s="330"/>
      <c r="E53" s="323">
        <v>45962</v>
      </c>
      <c r="F53" s="302"/>
      <c r="G53" s="305"/>
      <c r="H53" s="328">
        <v>0.39583333333333331</v>
      </c>
      <c r="I53" s="309"/>
      <c r="J53" s="311"/>
      <c r="K53" s="308" t="s">
        <v>41</v>
      </c>
      <c r="L53" s="309"/>
      <c r="M53" s="311"/>
      <c r="N53" s="9">
        <v>3</v>
      </c>
      <c r="O53" s="9" t="s">
        <v>54</v>
      </c>
      <c r="P53" s="9">
        <v>0</v>
      </c>
      <c r="Q53" s="308" t="s">
        <v>45</v>
      </c>
      <c r="R53" s="309"/>
      <c r="S53" s="311"/>
      <c r="T53" s="310" t="s">
        <v>18</v>
      </c>
      <c r="U53" s="309"/>
      <c r="V53" s="311"/>
      <c r="W53" s="308" t="s">
        <v>26</v>
      </c>
      <c r="X53" s="309"/>
      <c r="Y53" s="311"/>
      <c r="Z53" s="308" t="s">
        <v>26</v>
      </c>
      <c r="AA53" s="309"/>
      <c r="AB53" s="311"/>
      <c r="AC53" s="308" t="s">
        <v>18</v>
      </c>
      <c r="AD53" s="309"/>
      <c r="AE53" s="311"/>
      <c r="AF53" s="306" t="s">
        <v>72</v>
      </c>
      <c r="AG53" s="302"/>
      <c r="AH53" s="307"/>
    </row>
    <row r="54" spans="1:34" ht="26.25" customHeight="1" x14ac:dyDescent="0.3">
      <c r="A54" s="1"/>
      <c r="B54" s="298">
        <v>2</v>
      </c>
      <c r="C54" s="299"/>
      <c r="D54" s="332"/>
      <c r="E54" s="326"/>
      <c r="F54" s="316"/>
      <c r="G54" s="327"/>
      <c r="H54" s="329">
        <v>0.45833333333333331</v>
      </c>
      <c r="I54" s="299"/>
      <c r="J54" s="319"/>
      <c r="K54" s="318" t="s">
        <v>18</v>
      </c>
      <c r="L54" s="299"/>
      <c r="M54" s="319"/>
      <c r="N54" s="12">
        <v>3</v>
      </c>
      <c r="O54" s="11" t="s">
        <v>54</v>
      </c>
      <c r="P54" s="15">
        <v>1</v>
      </c>
      <c r="Q54" s="320" t="s">
        <v>26</v>
      </c>
      <c r="R54" s="299"/>
      <c r="S54" s="319"/>
      <c r="T54" s="298" t="s">
        <v>41</v>
      </c>
      <c r="U54" s="299"/>
      <c r="V54" s="319"/>
      <c r="W54" s="318" t="s">
        <v>45</v>
      </c>
      <c r="X54" s="299"/>
      <c r="Y54" s="319"/>
      <c r="Z54" s="318" t="s">
        <v>45</v>
      </c>
      <c r="AA54" s="299"/>
      <c r="AB54" s="319"/>
      <c r="AC54" s="318" t="s">
        <v>41</v>
      </c>
      <c r="AD54" s="299"/>
      <c r="AE54" s="319"/>
      <c r="AF54" s="315"/>
      <c r="AG54" s="316"/>
      <c r="AH54" s="317"/>
    </row>
    <row r="55" spans="1:34" ht="26.25" customHeight="1" x14ac:dyDescent="0.3">
      <c r="A55" s="1"/>
      <c r="B55" s="310">
        <v>3</v>
      </c>
      <c r="C55" s="309"/>
      <c r="D55" s="330"/>
      <c r="E55" s="323">
        <v>45970</v>
      </c>
      <c r="F55" s="302"/>
      <c r="G55" s="305"/>
      <c r="H55" s="328">
        <v>0.39583333333333331</v>
      </c>
      <c r="I55" s="309"/>
      <c r="J55" s="311"/>
      <c r="K55" s="308" t="s">
        <v>26</v>
      </c>
      <c r="L55" s="309"/>
      <c r="M55" s="311"/>
      <c r="N55" s="9">
        <v>0</v>
      </c>
      <c r="O55" s="9" t="s">
        <v>54</v>
      </c>
      <c r="P55" s="9">
        <v>1</v>
      </c>
      <c r="Q55" s="308" t="s">
        <v>41</v>
      </c>
      <c r="R55" s="309"/>
      <c r="S55" s="311"/>
      <c r="T55" s="310" t="s">
        <v>45</v>
      </c>
      <c r="U55" s="309"/>
      <c r="V55" s="311"/>
      <c r="W55" s="308" t="s">
        <v>18</v>
      </c>
      <c r="X55" s="309"/>
      <c r="Y55" s="311"/>
      <c r="Z55" s="308" t="s">
        <v>18</v>
      </c>
      <c r="AA55" s="309"/>
      <c r="AB55" s="311"/>
      <c r="AC55" s="308" t="s">
        <v>45</v>
      </c>
      <c r="AD55" s="309"/>
      <c r="AE55" s="311"/>
      <c r="AF55" s="306" t="s">
        <v>72</v>
      </c>
      <c r="AG55" s="302"/>
      <c r="AH55" s="307"/>
    </row>
    <row r="56" spans="1:34" ht="26.25" customHeight="1" x14ac:dyDescent="0.3">
      <c r="A56" s="1"/>
      <c r="B56" s="298">
        <v>4</v>
      </c>
      <c r="C56" s="299"/>
      <c r="D56" s="332"/>
      <c r="E56" s="326"/>
      <c r="F56" s="316"/>
      <c r="G56" s="327"/>
      <c r="H56" s="329">
        <v>0.45833333333333331</v>
      </c>
      <c r="I56" s="299"/>
      <c r="J56" s="319"/>
      <c r="K56" s="318" t="s">
        <v>45</v>
      </c>
      <c r="L56" s="299"/>
      <c r="M56" s="319"/>
      <c r="N56" s="12">
        <v>0</v>
      </c>
      <c r="O56" s="11" t="s">
        <v>54</v>
      </c>
      <c r="P56" s="15">
        <v>9</v>
      </c>
      <c r="Q56" s="320" t="s">
        <v>18</v>
      </c>
      <c r="R56" s="299"/>
      <c r="S56" s="319"/>
      <c r="T56" s="298" t="s">
        <v>26</v>
      </c>
      <c r="U56" s="299"/>
      <c r="V56" s="319"/>
      <c r="W56" s="318" t="s">
        <v>41</v>
      </c>
      <c r="X56" s="299"/>
      <c r="Y56" s="319"/>
      <c r="Z56" s="318" t="s">
        <v>41</v>
      </c>
      <c r="AA56" s="299"/>
      <c r="AB56" s="319"/>
      <c r="AC56" s="318" t="s">
        <v>26</v>
      </c>
      <c r="AD56" s="299"/>
      <c r="AE56" s="319"/>
      <c r="AF56" s="315"/>
      <c r="AG56" s="316"/>
      <c r="AH56" s="317"/>
    </row>
    <row r="57" spans="1:34" ht="26.25" customHeight="1" x14ac:dyDescent="0.3">
      <c r="A57" s="1"/>
      <c r="B57" s="290">
        <v>5</v>
      </c>
      <c r="C57" s="283"/>
      <c r="D57" s="333"/>
      <c r="E57" s="361">
        <v>45977</v>
      </c>
      <c r="F57" s="277"/>
      <c r="G57" s="325"/>
      <c r="H57" s="334">
        <v>0.39583333333333331</v>
      </c>
      <c r="I57" s="283"/>
      <c r="J57" s="284"/>
      <c r="K57" s="285" t="s">
        <v>41</v>
      </c>
      <c r="L57" s="283"/>
      <c r="M57" s="284"/>
      <c r="N57" s="1">
        <v>1</v>
      </c>
      <c r="O57" s="1" t="s">
        <v>54</v>
      </c>
      <c r="P57" s="1">
        <v>4</v>
      </c>
      <c r="Q57" s="285" t="s">
        <v>18</v>
      </c>
      <c r="R57" s="283"/>
      <c r="S57" s="284"/>
      <c r="T57" s="290" t="s">
        <v>26</v>
      </c>
      <c r="U57" s="283"/>
      <c r="V57" s="284"/>
      <c r="W57" s="285" t="s">
        <v>45</v>
      </c>
      <c r="X57" s="283"/>
      <c r="Y57" s="284"/>
      <c r="Z57" s="285" t="s">
        <v>45</v>
      </c>
      <c r="AA57" s="283"/>
      <c r="AB57" s="284"/>
      <c r="AC57" s="285" t="s">
        <v>26</v>
      </c>
      <c r="AD57" s="283"/>
      <c r="AE57" s="284"/>
      <c r="AF57" s="339" t="s">
        <v>72</v>
      </c>
      <c r="AG57" s="277"/>
      <c r="AH57" s="314"/>
    </row>
    <row r="58" spans="1:34" ht="26.25" customHeight="1" x14ac:dyDescent="0.3">
      <c r="A58" s="1"/>
      <c r="B58" s="298">
        <v>6</v>
      </c>
      <c r="C58" s="299"/>
      <c r="D58" s="332"/>
      <c r="E58" s="326"/>
      <c r="F58" s="316"/>
      <c r="G58" s="327"/>
      <c r="H58" s="329">
        <v>0.45833333333333331</v>
      </c>
      <c r="I58" s="299"/>
      <c r="J58" s="319"/>
      <c r="K58" s="318" t="s">
        <v>26</v>
      </c>
      <c r="L58" s="299"/>
      <c r="M58" s="319"/>
      <c r="N58" s="12">
        <v>5</v>
      </c>
      <c r="O58" s="11" t="s">
        <v>54</v>
      </c>
      <c r="P58" s="15">
        <v>0</v>
      </c>
      <c r="Q58" s="320" t="s">
        <v>45</v>
      </c>
      <c r="R58" s="299"/>
      <c r="S58" s="319"/>
      <c r="T58" s="298" t="s">
        <v>41</v>
      </c>
      <c r="U58" s="299"/>
      <c r="V58" s="319"/>
      <c r="W58" s="318" t="s">
        <v>18</v>
      </c>
      <c r="X58" s="299"/>
      <c r="Y58" s="319"/>
      <c r="Z58" s="318" t="s">
        <v>18</v>
      </c>
      <c r="AA58" s="299"/>
      <c r="AB58" s="319"/>
      <c r="AC58" s="318" t="s">
        <v>41</v>
      </c>
      <c r="AD58" s="299"/>
      <c r="AE58" s="319"/>
      <c r="AF58" s="315"/>
      <c r="AG58" s="316"/>
      <c r="AH58" s="317"/>
    </row>
    <row r="59" spans="1:34" ht="26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26.25" customHeight="1" x14ac:dyDescent="0.3">
      <c r="A60" s="1"/>
      <c r="B60" s="281" t="str">
        <f t="shared" ref="B60:B61" si="2">I9</f>
        <v>Cブロック</v>
      </c>
      <c r="C60" s="279"/>
      <c r="D60" s="340"/>
      <c r="E60" s="291" t="str">
        <f>B61</f>
        <v>七ヶ浜</v>
      </c>
      <c r="F60" s="279"/>
      <c r="G60" s="292"/>
      <c r="H60" s="278" t="str">
        <f>B63</f>
        <v>DUO PARK</v>
      </c>
      <c r="I60" s="279"/>
      <c r="J60" s="292"/>
      <c r="K60" s="278" t="str">
        <f>B65</f>
        <v>なかの</v>
      </c>
      <c r="L60" s="279"/>
      <c r="M60" s="292"/>
      <c r="N60" s="278" t="str">
        <f>B67</f>
        <v>NEXUS</v>
      </c>
      <c r="O60" s="279"/>
      <c r="P60" s="292"/>
      <c r="Q60" s="278" t="s">
        <v>58</v>
      </c>
      <c r="R60" s="292"/>
      <c r="S60" s="278" t="s">
        <v>59</v>
      </c>
      <c r="T60" s="292"/>
      <c r="U60" s="278" t="s">
        <v>60</v>
      </c>
      <c r="V60" s="292"/>
      <c r="W60" s="278" t="s">
        <v>61</v>
      </c>
      <c r="X60" s="292"/>
      <c r="Y60" s="278" t="s">
        <v>62</v>
      </c>
      <c r="Z60" s="292"/>
      <c r="AA60" s="278" t="s">
        <v>63</v>
      </c>
      <c r="AB60" s="292"/>
      <c r="AC60" s="278" t="s">
        <v>64</v>
      </c>
      <c r="AD60" s="292"/>
      <c r="AE60" s="278" t="s">
        <v>65</v>
      </c>
      <c r="AF60" s="280"/>
      <c r="AG60" s="1"/>
      <c r="AH60" s="1"/>
    </row>
    <row r="61" spans="1:34" ht="26.25" customHeight="1" x14ac:dyDescent="0.3">
      <c r="A61" s="1"/>
      <c r="B61" s="341" t="str">
        <f t="shared" si="2"/>
        <v>七ヶ浜</v>
      </c>
      <c r="C61" s="277"/>
      <c r="D61" s="342"/>
      <c r="E61" s="20"/>
      <c r="F61" s="20" t="s">
        <v>54</v>
      </c>
      <c r="G61" s="21"/>
      <c r="H61" s="5">
        <v>1</v>
      </c>
      <c r="I61" s="4" t="s">
        <v>54</v>
      </c>
      <c r="J61" s="16">
        <v>4</v>
      </c>
      <c r="K61" s="5">
        <v>1</v>
      </c>
      <c r="L61" s="4" t="s">
        <v>54</v>
      </c>
      <c r="M61" s="16">
        <v>0</v>
      </c>
      <c r="N61" s="5">
        <v>3</v>
      </c>
      <c r="O61" s="4" t="s">
        <v>54</v>
      </c>
      <c r="P61" s="16">
        <v>0</v>
      </c>
      <c r="Q61" s="339">
        <f>S61*3+U61</f>
        <v>6</v>
      </c>
      <c r="R61" s="325"/>
      <c r="S61" s="339">
        <f>COUNTIF(E62:P62,"○")</f>
        <v>2</v>
      </c>
      <c r="T61" s="325"/>
      <c r="U61" s="339">
        <f>COUNTIF(E62:P62,"△")</f>
        <v>0</v>
      </c>
      <c r="V61" s="325"/>
      <c r="W61" s="339">
        <f>COUNTIF(E62:P62,"●")</f>
        <v>1</v>
      </c>
      <c r="X61" s="325"/>
      <c r="Y61" s="339">
        <f>SUM(E61,H61,K61,N61)</f>
        <v>5</v>
      </c>
      <c r="Z61" s="325"/>
      <c r="AA61" s="339">
        <f>SUM(G61,J61,M61,P61)</f>
        <v>4</v>
      </c>
      <c r="AB61" s="325"/>
      <c r="AC61" s="339">
        <f>Y61-AA61</f>
        <v>1</v>
      </c>
      <c r="AD61" s="325"/>
      <c r="AE61" s="339">
        <v>2</v>
      </c>
      <c r="AF61" s="314"/>
      <c r="AG61" s="1"/>
      <c r="AH61" s="1"/>
    </row>
    <row r="62" spans="1:34" ht="26.25" customHeight="1" x14ac:dyDescent="0.3">
      <c r="A62" s="1"/>
      <c r="B62" s="343"/>
      <c r="C62" s="283"/>
      <c r="D62" s="333"/>
      <c r="E62" s="344" t="str">
        <f>IF(OR(E61="",G61=""),"",IF(E61&gt;G61,"○",IF(E61=G61,"△",IF(E61&lt;G61,"●",))))</f>
        <v/>
      </c>
      <c r="F62" s="294"/>
      <c r="G62" s="295"/>
      <c r="H62" s="293" t="str">
        <f>IF(OR(H61="",J61=""),"",IF(H61&gt;J61,"○",IF(H61=J61,"△",IF(H61&lt;J61,"●",))))</f>
        <v>●</v>
      </c>
      <c r="I62" s="294"/>
      <c r="J62" s="295"/>
      <c r="K62" s="293" t="str">
        <f>IF(OR(K61="",M61=""),"",IF(K61&gt;M61,"○",IF(K61=M61,"△",IF(K61&lt;M61,"●",))))</f>
        <v>○</v>
      </c>
      <c r="L62" s="294"/>
      <c r="M62" s="295"/>
      <c r="N62" s="293" t="str">
        <f>IF(OR(N61="",P61=""),"",IF(N61&gt;P61,"○",IF(N61=P61,"△",IF(N61&lt;P61,"●",))))</f>
        <v>○</v>
      </c>
      <c r="O62" s="294"/>
      <c r="P62" s="295"/>
      <c r="Q62" s="337"/>
      <c r="R62" s="284"/>
      <c r="S62" s="337"/>
      <c r="T62" s="284"/>
      <c r="U62" s="337"/>
      <c r="V62" s="284"/>
      <c r="W62" s="337"/>
      <c r="X62" s="284"/>
      <c r="Y62" s="337"/>
      <c r="Z62" s="284"/>
      <c r="AA62" s="337"/>
      <c r="AB62" s="284"/>
      <c r="AC62" s="337"/>
      <c r="AD62" s="284"/>
      <c r="AE62" s="337"/>
      <c r="AF62" s="286"/>
      <c r="AG62" s="1"/>
      <c r="AH62" s="1"/>
    </row>
    <row r="63" spans="1:34" ht="26.25" customHeight="1" x14ac:dyDescent="0.3">
      <c r="A63" s="1"/>
      <c r="B63" s="345" t="str">
        <f>I11</f>
        <v>DUO PARK</v>
      </c>
      <c r="C63" s="346"/>
      <c r="D63" s="347"/>
      <c r="E63" s="7">
        <v>4</v>
      </c>
      <c r="F63" s="7" t="s">
        <v>54</v>
      </c>
      <c r="G63" s="22">
        <v>1</v>
      </c>
      <c r="H63" s="23"/>
      <c r="I63" s="24" t="s">
        <v>54</v>
      </c>
      <c r="J63" s="25"/>
      <c r="K63" s="8">
        <v>3</v>
      </c>
      <c r="L63" s="7" t="s">
        <v>54</v>
      </c>
      <c r="M63" s="22">
        <v>1</v>
      </c>
      <c r="N63" s="8">
        <v>9</v>
      </c>
      <c r="O63" s="7" t="s">
        <v>54</v>
      </c>
      <c r="P63" s="22">
        <v>0</v>
      </c>
      <c r="Q63" s="335">
        <f>S63*3+U63</f>
        <v>9</v>
      </c>
      <c r="R63" s="338"/>
      <c r="S63" s="335">
        <f>COUNTIF(E64:P64,"○")</f>
        <v>3</v>
      </c>
      <c r="T63" s="338"/>
      <c r="U63" s="335">
        <f>COUNTIF(E64:P64,"△")</f>
        <v>0</v>
      </c>
      <c r="V63" s="338"/>
      <c r="W63" s="335">
        <f>COUNTIF(E64:P64,"●")</f>
        <v>0</v>
      </c>
      <c r="X63" s="338"/>
      <c r="Y63" s="335">
        <f>SUM(E63,H63,K63,N63)</f>
        <v>16</v>
      </c>
      <c r="Z63" s="338"/>
      <c r="AA63" s="335">
        <f>SUM(G63,J63,M63,P63)</f>
        <v>2</v>
      </c>
      <c r="AB63" s="338"/>
      <c r="AC63" s="335">
        <f>Y63-AA63</f>
        <v>14</v>
      </c>
      <c r="AD63" s="338"/>
      <c r="AE63" s="335">
        <v>1</v>
      </c>
      <c r="AF63" s="336"/>
      <c r="AG63" s="1"/>
      <c r="AH63" s="1"/>
    </row>
    <row r="64" spans="1:34" ht="26.25" customHeight="1" x14ac:dyDescent="0.3">
      <c r="A64" s="1"/>
      <c r="B64" s="343"/>
      <c r="C64" s="283"/>
      <c r="D64" s="333"/>
      <c r="E64" s="303" t="str">
        <f>IF(OR(E63="",G63=""),"",IF(E63&gt;G63,"○",IF(E63=G63,"△",IF(E63&lt;G63,"●",))))</f>
        <v>○</v>
      </c>
      <c r="F64" s="294"/>
      <c r="G64" s="295"/>
      <c r="H64" s="348" t="str">
        <f>IF(OR(H63="",J63=""),"",IF(H63&gt;J63,"○",IF(H63=J63,"△",IF(H63&lt;J63,"●",))))</f>
        <v/>
      </c>
      <c r="I64" s="294"/>
      <c r="J64" s="295"/>
      <c r="K64" s="293" t="str">
        <f>IF(OR(K63="",M63=""),"",IF(K63&gt;M63,"○",IF(K63=M63,"△",IF(K63&lt;M63,"●",))))</f>
        <v>○</v>
      </c>
      <c r="L64" s="294"/>
      <c r="M64" s="295"/>
      <c r="N64" s="293" t="str">
        <f>IF(OR(N63="",P63=""),"",IF(N63&gt;P63,"○",IF(N63=P63,"△",IF(N63&lt;P63,"●",))))</f>
        <v>○</v>
      </c>
      <c r="O64" s="294"/>
      <c r="P64" s="295"/>
      <c r="Q64" s="337"/>
      <c r="R64" s="284"/>
      <c r="S64" s="337"/>
      <c r="T64" s="284"/>
      <c r="U64" s="337"/>
      <c r="V64" s="284"/>
      <c r="W64" s="337"/>
      <c r="X64" s="284"/>
      <c r="Y64" s="337"/>
      <c r="Z64" s="284"/>
      <c r="AA64" s="337"/>
      <c r="AB64" s="284"/>
      <c r="AC64" s="337"/>
      <c r="AD64" s="284"/>
      <c r="AE64" s="337"/>
      <c r="AF64" s="286"/>
      <c r="AG64" s="1"/>
      <c r="AH64" s="1"/>
    </row>
    <row r="65" spans="1:34" ht="26.25" customHeight="1" x14ac:dyDescent="0.3">
      <c r="A65" s="1"/>
      <c r="B65" s="345" t="str">
        <f>I12</f>
        <v>なかの</v>
      </c>
      <c r="C65" s="346"/>
      <c r="D65" s="347"/>
      <c r="E65" s="7">
        <v>0</v>
      </c>
      <c r="F65" s="7" t="s">
        <v>54</v>
      </c>
      <c r="G65" s="22">
        <v>1</v>
      </c>
      <c r="H65" s="8">
        <v>1</v>
      </c>
      <c r="I65" s="7" t="s">
        <v>54</v>
      </c>
      <c r="J65" s="22">
        <v>3</v>
      </c>
      <c r="K65" s="23"/>
      <c r="L65" s="24" t="s">
        <v>54</v>
      </c>
      <c r="M65" s="25"/>
      <c r="N65" s="8">
        <v>5</v>
      </c>
      <c r="O65" s="7" t="s">
        <v>54</v>
      </c>
      <c r="P65" s="22">
        <v>0</v>
      </c>
      <c r="Q65" s="335">
        <f>S65*3+U65</f>
        <v>3</v>
      </c>
      <c r="R65" s="338"/>
      <c r="S65" s="335">
        <f>COUNTIF(E66:P66,"○")</f>
        <v>1</v>
      </c>
      <c r="T65" s="338"/>
      <c r="U65" s="335">
        <f>COUNTIF(E66:P66,"△")</f>
        <v>0</v>
      </c>
      <c r="V65" s="338"/>
      <c r="W65" s="335">
        <f>COUNTIF(E66:P66,"●")</f>
        <v>2</v>
      </c>
      <c r="X65" s="338"/>
      <c r="Y65" s="335">
        <f>SUM(E65,H65,K65,N65)</f>
        <v>6</v>
      </c>
      <c r="Z65" s="338"/>
      <c r="AA65" s="335">
        <f>SUM(G65,J65,M65,P65)</f>
        <v>4</v>
      </c>
      <c r="AB65" s="338"/>
      <c r="AC65" s="335">
        <f>Y65-AA65</f>
        <v>2</v>
      </c>
      <c r="AD65" s="338"/>
      <c r="AE65" s="335">
        <v>3</v>
      </c>
      <c r="AF65" s="336"/>
      <c r="AG65" s="1"/>
      <c r="AH65" s="1"/>
    </row>
    <row r="66" spans="1:34" ht="26.25" customHeight="1" x14ac:dyDescent="0.3">
      <c r="A66" s="1"/>
      <c r="B66" s="343"/>
      <c r="C66" s="283"/>
      <c r="D66" s="333"/>
      <c r="E66" s="303" t="str">
        <f>IF(OR(E65="",G65=""),"",IF(E65&gt;G65,"○",IF(E65=G65,"△",IF(E65&lt;G65,"●",))))</f>
        <v>●</v>
      </c>
      <c r="F66" s="294"/>
      <c r="G66" s="295"/>
      <c r="H66" s="293" t="str">
        <f>IF(OR(H65="",J65=""),"",IF(H65&gt;J65,"○",IF(H65=J65,"△",IF(H65&lt;J65,"●",))))</f>
        <v>●</v>
      </c>
      <c r="I66" s="294"/>
      <c r="J66" s="295"/>
      <c r="K66" s="348" t="str">
        <f>IF(OR(K65="",M65=""),"",IF(K65&gt;M65,"○",IF(K65=M65,"△",IF(K65&lt;M65,"●",))))</f>
        <v/>
      </c>
      <c r="L66" s="294"/>
      <c r="M66" s="295"/>
      <c r="N66" s="293" t="str">
        <f>IF(OR(N65="",P65=""),"",IF(N65&gt;P65,"○",IF(N65=P65,"△",IF(N65&lt;P65,"●",))))</f>
        <v>○</v>
      </c>
      <c r="O66" s="294"/>
      <c r="P66" s="295"/>
      <c r="Q66" s="337"/>
      <c r="R66" s="284"/>
      <c r="S66" s="337"/>
      <c r="T66" s="284"/>
      <c r="U66" s="337"/>
      <c r="V66" s="284"/>
      <c r="W66" s="337"/>
      <c r="X66" s="284"/>
      <c r="Y66" s="337"/>
      <c r="Z66" s="284"/>
      <c r="AA66" s="337"/>
      <c r="AB66" s="284"/>
      <c r="AC66" s="337"/>
      <c r="AD66" s="284"/>
      <c r="AE66" s="337"/>
      <c r="AF66" s="286"/>
      <c r="AG66" s="1"/>
      <c r="AH66" s="1"/>
    </row>
    <row r="67" spans="1:34" ht="26.25" customHeight="1" x14ac:dyDescent="0.3">
      <c r="A67" s="1"/>
      <c r="B67" s="345" t="str">
        <f>I13</f>
        <v>NEXUS</v>
      </c>
      <c r="C67" s="346"/>
      <c r="D67" s="347"/>
      <c r="E67" s="7">
        <v>0</v>
      </c>
      <c r="F67" s="7" t="s">
        <v>54</v>
      </c>
      <c r="G67" s="22">
        <v>3</v>
      </c>
      <c r="H67" s="8">
        <v>0</v>
      </c>
      <c r="I67" s="7" t="s">
        <v>54</v>
      </c>
      <c r="J67" s="22">
        <v>9</v>
      </c>
      <c r="K67" s="8">
        <v>0</v>
      </c>
      <c r="L67" s="7" t="s">
        <v>54</v>
      </c>
      <c r="M67" s="22">
        <v>5</v>
      </c>
      <c r="N67" s="23"/>
      <c r="O67" s="24" t="s">
        <v>54</v>
      </c>
      <c r="P67" s="25"/>
      <c r="Q67" s="335">
        <f>S67*3+U67</f>
        <v>0</v>
      </c>
      <c r="R67" s="338"/>
      <c r="S67" s="335">
        <f>COUNTIF(E68:P68,"○")</f>
        <v>0</v>
      </c>
      <c r="T67" s="338"/>
      <c r="U67" s="335">
        <f>COUNTIF(E68:P68,"△")</f>
        <v>0</v>
      </c>
      <c r="V67" s="338"/>
      <c r="W67" s="335">
        <f>COUNTIF(E68:P68,"●")</f>
        <v>3</v>
      </c>
      <c r="X67" s="338"/>
      <c r="Y67" s="335">
        <f>SUM(E67,H67,K67,N67)</f>
        <v>0</v>
      </c>
      <c r="Z67" s="338"/>
      <c r="AA67" s="335">
        <f>SUM(G67,J67,M67,P67)</f>
        <v>17</v>
      </c>
      <c r="AB67" s="338"/>
      <c r="AC67" s="335">
        <f>Y67-AA67</f>
        <v>-17</v>
      </c>
      <c r="AD67" s="338"/>
      <c r="AE67" s="335">
        <v>4</v>
      </c>
      <c r="AF67" s="336"/>
      <c r="AG67" s="1"/>
      <c r="AH67" s="1"/>
    </row>
    <row r="68" spans="1:34" ht="26.25" customHeight="1" x14ac:dyDescent="0.3">
      <c r="A68" s="1"/>
      <c r="B68" s="349"/>
      <c r="C68" s="316"/>
      <c r="D68" s="350"/>
      <c r="E68" s="320" t="str">
        <f>IF(OR(E67="",G67=""),"",IF(E67&gt;G67,"○",IF(E67=G67,"△",IF(E67&lt;G67,"●",))))</f>
        <v>●</v>
      </c>
      <c r="F68" s="299"/>
      <c r="G68" s="319"/>
      <c r="H68" s="318" t="str">
        <f>IF(OR(H67="",J67=""),"",IF(H67&gt;J67,"○",IF(H67=J67,"△",IF(H67&lt;J67,"●",))))</f>
        <v>●</v>
      </c>
      <c r="I68" s="299"/>
      <c r="J68" s="319"/>
      <c r="K68" s="318" t="str">
        <f>IF(OR(K67="",M67=""),"",IF(K67&gt;M67,"○",IF(K67=M67,"△",IF(K67&lt;M67,"●",))))</f>
        <v>●</v>
      </c>
      <c r="L68" s="299"/>
      <c r="M68" s="319"/>
      <c r="N68" s="351" t="str">
        <f>IF(OR(N67="",P67=""),"",IF(N67&gt;P67,"○",IF(N67=P67,"△",IF(N67&lt;P67,"●",))))</f>
        <v/>
      </c>
      <c r="O68" s="299"/>
      <c r="P68" s="319"/>
      <c r="Q68" s="315"/>
      <c r="R68" s="327"/>
      <c r="S68" s="315"/>
      <c r="T68" s="327"/>
      <c r="U68" s="315"/>
      <c r="V68" s="327"/>
      <c r="W68" s="315"/>
      <c r="X68" s="327"/>
      <c r="Y68" s="315"/>
      <c r="Z68" s="327"/>
      <c r="AA68" s="315"/>
      <c r="AB68" s="327"/>
      <c r="AC68" s="315"/>
      <c r="AD68" s="327"/>
      <c r="AE68" s="315"/>
      <c r="AF68" s="317"/>
      <c r="AG68" s="1"/>
      <c r="AH68" s="1"/>
    </row>
    <row r="69" spans="1:34" ht="26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26.25" customHeight="1" x14ac:dyDescent="0.3">
      <c r="A70" s="1"/>
      <c r="B70" s="304" t="str">
        <f>L9</f>
        <v>Dブロック</v>
      </c>
      <c r="C70" s="302"/>
      <c r="D70" s="321"/>
      <c r="E70" s="301" t="s">
        <v>47</v>
      </c>
      <c r="F70" s="302"/>
      <c r="G70" s="305"/>
      <c r="H70" s="306" t="s">
        <v>48</v>
      </c>
      <c r="I70" s="302"/>
      <c r="J70" s="305"/>
      <c r="K70" s="306" t="s">
        <v>49</v>
      </c>
      <c r="L70" s="302"/>
      <c r="M70" s="302"/>
      <c r="N70" s="302"/>
      <c r="O70" s="302"/>
      <c r="P70" s="302"/>
      <c r="Q70" s="302"/>
      <c r="R70" s="302"/>
      <c r="S70" s="305"/>
      <c r="T70" s="291" t="s">
        <v>50</v>
      </c>
      <c r="U70" s="279"/>
      <c r="V70" s="292"/>
      <c r="W70" s="278" t="s">
        <v>51</v>
      </c>
      <c r="X70" s="279"/>
      <c r="Y70" s="292"/>
      <c r="Z70" s="278" t="s">
        <v>52</v>
      </c>
      <c r="AA70" s="279"/>
      <c r="AB70" s="292"/>
      <c r="AC70" s="278" t="s">
        <v>53</v>
      </c>
      <c r="AD70" s="279"/>
      <c r="AE70" s="292"/>
      <c r="AF70" s="371" t="s">
        <v>0</v>
      </c>
      <c r="AG70" s="372"/>
      <c r="AH70" s="388"/>
    </row>
    <row r="71" spans="1:34" ht="26.25" customHeight="1" x14ac:dyDescent="0.3">
      <c r="A71" s="1"/>
      <c r="B71" s="310" t="s">
        <v>73</v>
      </c>
      <c r="C71" s="309"/>
      <c r="D71" s="330"/>
      <c r="E71" s="393">
        <v>45948</v>
      </c>
      <c r="F71" s="309"/>
      <c r="G71" s="311"/>
      <c r="H71" s="328">
        <v>0.375</v>
      </c>
      <c r="I71" s="309"/>
      <c r="J71" s="311"/>
      <c r="K71" s="364" t="s">
        <v>13</v>
      </c>
      <c r="L71" s="309"/>
      <c r="M71" s="311"/>
      <c r="N71" s="13">
        <v>3</v>
      </c>
      <c r="O71" s="9" t="s">
        <v>54</v>
      </c>
      <c r="P71" s="14">
        <v>0</v>
      </c>
      <c r="Q71" s="364" t="s">
        <v>46</v>
      </c>
      <c r="R71" s="309"/>
      <c r="S71" s="353"/>
      <c r="T71" s="310" t="s">
        <v>25</v>
      </c>
      <c r="U71" s="309"/>
      <c r="V71" s="311"/>
      <c r="W71" s="308" t="s">
        <v>17</v>
      </c>
      <c r="X71" s="309"/>
      <c r="Y71" s="311"/>
      <c r="Z71" s="308" t="s">
        <v>17</v>
      </c>
      <c r="AA71" s="309"/>
      <c r="AB71" s="311"/>
      <c r="AC71" s="308" t="s">
        <v>25</v>
      </c>
      <c r="AD71" s="309"/>
      <c r="AE71" s="311"/>
      <c r="AF71" s="304" t="s">
        <v>74</v>
      </c>
      <c r="AG71" s="302"/>
      <c r="AH71" s="307"/>
    </row>
    <row r="72" spans="1:34" ht="26.25" customHeight="1" x14ac:dyDescent="0.3">
      <c r="A72" s="1"/>
      <c r="B72" s="297" t="s">
        <v>75</v>
      </c>
      <c r="C72" s="294"/>
      <c r="D72" s="331"/>
      <c r="E72" s="377"/>
      <c r="F72" s="294"/>
      <c r="G72" s="295"/>
      <c r="H72" s="322">
        <v>0.4375</v>
      </c>
      <c r="I72" s="294"/>
      <c r="J72" s="295"/>
      <c r="K72" s="382" t="s">
        <v>15</v>
      </c>
      <c r="L72" s="294"/>
      <c r="M72" s="295"/>
      <c r="N72" s="26">
        <v>1</v>
      </c>
      <c r="O72" s="27" t="s">
        <v>54</v>
      </c>
      <c r="P72" s="28">
        <v>1</v>
      </c>
      <c r="Q72" s="382" t="s">
        <v>22</v>
      </c>
      <c r="R72" s="294"/>
      <c r="S72" s="296"/>
      <c r="T72" s="394" t="s">
        <v>76</v>
      </c>
      <c r="U72" s="294"/>
      <c r="V72" s="295"/>
      <c r="W72" s="382" t="s">
        <v>46</v>
      </c>
      <c r="X72" s="294"/>
      <c r="Y72" s="295"/>
      <c r="Z72" s="382" t="s">
        <v>46</v>
      </c>
      <c r="AA72" s="294"/>
      <c r="AB72" s="295"/>
      <c r="AC72" s="382" t="s">
        <v>76</v>
      </c>
      <c r="AD72" s="294"/>
      <c r="AE72" s="392"/>
      <c r="AF72" s="391"/>
      <c r="AG72" s="277"/>
      <c r="AH72" s="314"/>
    </row>
    <row r="73" spans="1:34" ht="26.25" customHeight="1" x14ac:dyDescent="0.3">
      <c r="A73" s="1"/>
      <c r="B73" s="298">
        <v>1</v>
      </c>
      <c r="C73" s="299"/>
      <c r="D73" s="332"/>
      <c r="E73" s="376"/>
      <c r="F73" s="299"/>
      <c r="G73" s="319"/>
      <c r="H73" s="365">
        <v>0.5</v>
      </c>
      <c r="I73" s="366"/>
      <c r="J73" s="367"/>
      <c r="K73" s="318" t="s">
        <v>25</v>
      </c>
      <c r="L73" s="299"/>
      <c r="M73" s="319"/>
      <c r="N73" s="12">
        <v>0</v>
      </c>
      <c r="O73" s="11" t="s">
        <v>54</v>
      </c>
      <c r="P73" s="15">
        <v>6</v>
      </c>
      <c r="Q73" s="318" t="s">
        <v>17</v>
      </c>
      <c r="R73" s="299"/>
      <c r="S73" s="300"/>
      <c r="T73" s="381" t="s">
        <v>15</v>
      </c>
      <c r="U73" s="299"/>
      <c r="V73" s="319"/>
      <c r="W73" s="368" t="s">
        <v>22</v>
      </c>
      <c r="X73" s="299"/>
      <c r="Y73" s="319"/>
      <c r="Z73" s="368" t="s">
        <v>22</v>
      </c>
      <c r="AA73" s="299"/>
      <c r="AB73" s="319"/>
      <c r="AC73" s="368" t="s">
        <v>15</v>
      </c>
      <c r="AD73" s="299"/>
      <c r="AE73" s="369"/>
      <c r="AF73" s="349"/>
      <c r="AG73" s="316"/>
      <c r="AH73" s="317"/>
    </row>
    <row r="74" spans="1:34" ht="26.25" customHeight="1" x14ac:dyDescent="0.3">
      <c r="A74" s="1"/>
      <c r="B74" s="304">
        <v>2</v>
      </c>
      <c r="C74" s="302"/>
      <c r="D74" s="321"/>
      <c r="E74" s="383">
        <v>45955</v>
      </c>
      <c r="F74" s="302"/>
      <c r="G74" s="305"/>
      <c r="H74" s="384">
        <v>0.41666666666666669</v>
      </c>
      <c r="I74" s="302"/>
      <c r="J74" s="305"/>
      <c r="K74" s="306" t="s">
        <v>10</v>
      </c>
      <c r="L74" s="302"/>
      <c r="M74" s="305"/>
      <c r="N74" s="13">
        <v>13</v>
      </c>
      <c r="O74" s="9" t="s">
        <v>54</v>
      </c>
      <c r="P74" s="14">
        <v>0</v>
      </c>
      <c r="Q74" s="301" t="s">
        <v>25</v>
      </c>
      <c r="R74" s="302"/>
      <c r="S74" s="307"/>
      <c r="T74" s="385" t="s">
        <v>77</v>
      </c>
      <c r="U74" s="346"/>
      <c r="V74" s="338"/>
      <c r="W74" s="335" t="s">
        <v>78</v>
      </c>
      <c r="X74" s="346"/>
      <c r="Y74" s="338"/>
      <c r="Z74" s="335" t="s">
        <v>78</v>
      </c>
      <c r="AA74" s="346"/>
      <c r="AB74" s="338"/>
      <c r="AC74" s="335" t="s">
        <v>78</v>
      </c>
      <c r="AD74" s="346"/>
      <c r="AE74" s="338"/>
      <c r="AF74" s="339" t="s">
        <v>72</v>
      </c>
      <c r="AG74" s="277"/>
      <c r="AH74" s="314"/>
    </row>
    <row r="75" spans="1:34" ht="26.25" customHeight="1" x14ac:dyDescent="0.3">
      <c r="A75" s="1"/>
      <c r="B75" s="371">
        <v>3</v>
      </c>
      <c r="C75" s="372"/>
      <c r="D75" s="373"/>
      <c r="E75" s="389">
        <v>45964</v>
      </c>
      <c r="F75" s="372"/>
      <c r="G75" s="387"/>
      <c r="H75" s="390">
        <v>0.625</v>
      </c>
      <c r="I75" s="372"/>
      <c r="J75" s="387"/>
      <c r="K75" s="386" t="s">
        <v>17</v>
      </c>
      <c r="L75" s="372"/>
      <c r="M75" s="387"/>
      <c r="N75" s="29">
        <v>0</v>
      </c>
      <c r="O75" s="29" t="s">
        <v>54</v>
      </c>
      <c r="P75" s="29">
        <v>0</v>
      </c>
      <c r="Q75" s="386" t="s">
        <v>10</v>
      </c>
      <c r="R75" s="372"/>
      <c r="S75" s="387"/>
      <c r="T75" s="386" t="s">
        <v>77</v>
      </c>
      <c r="U75" s="372"/>
      <c r="V75" s="387"/>
      <c r="W75" s="386" t="s">
        <v>78</v>
      </c>
      <c r="X75" s="372"/>
      <c r="Y75" s="387"/>
      <c r="Z75" s="386" t="s">
        <v>78</v>
      </c>
      <c r="AA75" s="372"/>
      <c r="AB75" s="387"/>
      <c r="AC75" s="386" t="s">
        <v>78</v>
      </c>
      <c r="AD75" s="372"/>
      <c r="AE75" s="387"/>
      <c r="AF75" s="386" t="s">
        <v>79</v>
      </c>
      <c r="AG75" s="372"/>
      <c r="AH75" s="388"/>
    </row>
    <row r="76" spans="1:34" ht="26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26.25" customHeight="1" x14ac:dyDescent="0.3">
      <c r="A77" s="1"/>
      <c r="B77" s="281" t="str">
        <f t="shared" ref="B77:B78" si="3">L9</f>
        <v>Dブロック</v>
      </c>
      <c r="C77" s="279"/>
      <c r="D77" s="340"/>
      <c r="E77" s="291" t="str">
        <f>B78</f>
        <v>エボルティーボ</v>
      </c>
      <c r="F77" s="279"/>
      <c r="G77" s="292"/>
      <c r="H77" s="278" t="str">
        <f>B80</f>
        <v>仙台FC</v>
      </c>
      <c r="I77" s="279"/>
      <c r="J77" s="292"/>
      <c r="K77" s="278" t="str">
        <f>B82</f>
        <v>レジリエンス</v>
      </c>
      <c r="L77" s="279"/>
      <c r="M77" s="292"/>
      <c r="N77" s="362">
        <f>B84</f>
        <v>0</v>
      </c>
      <c r="O77" s="279"/>
      <c r="P77" s="292"/>
      <c r="Q77" s="278" t="s">
        <v>58</v>
      </c>
      <c r="R77" s="292"/>
      <c r="S77" s="278" t="s">
        <v>59</v>
      </c>
      <c r="T77" s="292"/>
      <c r="U77" s="278" t="s">
        <v>60</v>
      </c>
      <c r="V77" s="292"/>
      <c r="W77" s="278" t="s">
        <v>61</v>
      </c>
      <c r="X77" s="292"/>
      <c r="Y77" s="278" t="s">
        <v>62</v>
      </c>
      <c r="Z77" s="292"/>
      <c r="AA77" s="278" t="s">
        <v>63</v>
      </c>
      <c r="AB77" s="292"/>
      <c r="AC77" s="278" t="s">
        <v>64</v>
      </c>
      <c r="AD77" s="292"/>
      <c r="AE77" s="278" t="s">
        <v>65</v>
      </c>
      <c r="AF77" s="280"/>
      <c r="AG77" s="1"/>
      <c r="AH77" s="1"/>
    </row>
    <row r="78" spans="1:34" ht="26.25" customHeight="1" x14ac:dyDescent="0.3">
      <c r="A78" s="1"/>
      <c r="B78" s="341" t="str">
        <f t="shared" si="3"/>
        <v>エボルティーボ</v>
      </c>
      <c r="C78" s="277"/>
      <c r="D78" s="342"/>
      <c r="E78" s="20"/>
      <c r="F78" s="20" t="s">
        <v>54</v>
      </c>
      <c r="G78" s="21"/>
      <c r="H78" s="5">
        <v>0</v>
      </c>
      <c r="I78" s="4" t="s">
        <v>54</v>
      </c>
      <c r="J78" s="16">
        <v>0</v>
      </c>
      <c r="K78" s="5">
        <v>13</v>
      </c>
      <c r="L78" s="4" t="s">
        <v>54</v>
      </c>
      <c r="M78" s="16">
        <v>0</v>
      </c>
      <c r="N78" s="30"/>
      <c r="O78" s="20" t="s">
        <v>54</v>
      </c>
      <c r="P78" s="21"/>
      <c r="Q78" s="339">
        <f>S78*3+U78</f>
        <v>4</v>
      </c>
      <c r="R78" s="325"/>
      <c r="S78" s="339">
        <f>COUNTIF(E79:P79,"○")</f>
        <v>1</v>
      </c>
      <c r="T78" s="325"/>
      <c r="U78" s="339">
        <f>COUNTIF(E79:P79,"△")</f>
        <v>1</v>
      </c>
      <c r="V78" s="325"/>
      <c r="W78" s="339">
        <f>COUNTIF(E79:P79,"●")</f>
        <v>0</v>
      </c>
      <c r="X78" s="325"/>
      <c r="Y78" s="339">
        <f>SUM(E78,H78,K78,N78)</f>
        <v>13</v>
      </c>
      <c r="Z78" s="325"/>
      <c r="AA78" s="339">
        <f>SUM(G78,J78,M78,P78)</f>
        <v>0</v>
      </c>
      <c r="AB78" s="325"/>
      <c r="AC78" s="339">
        <f>Y78-AA78</f>
        <v>13</v>
      </c>
      <c r="AD78" s="325"/>
      <c r="AE78" s="339">
        <v>1</v>
      </c>
      <c r="AF78" s="314"/>
      <c r="AG78" s="1"/>
      <c r="AH78" s="1"/>
    </row>
    <row r="79" spans="1:34" ht="26.25" customHeight="1" x14ac:dyDescent="0.3">
      <c r="A79" s="1"/>
      <c r="B79" s="343"/>
      <c r="C79" s="283"/>
      <c r="D79" s="333"/>
      <c r="E79" s="344" t="str">
        <f>IF(OR(E78="",G78=""),"",IF(E78&gt;G78,"○",IF(E78=G78,"△",IF(E78&lt;G78,"●",))))</f>
        <v/>
      </c>
      <c r="F79" s="294"/>
      <c r="G79" s="295"/>
      <c r="H79" s="293" t="str">
        <f>IF(OR(H78="",J78=""),"",IF(H78&gt;J78,"○",IF(H78=J78,"△",IF(H78&lt;J78,"●",))))</f>
        <v>△</v>
      </c>
      <c r="I79" s="294"/>
      <c r="J79" s="295"/>
      <c r="K79" s="293" t="str">
        <f>IF(OR(K78="",M78=""),"",IF(K78&gt;M78,"○",IF(K78=M78,"△",IF(K78&lt;M78,"●",))))</f>
        <v>○</v>
      </c>
      <c r="L79" s="294"/>
      <c r="M79" s="295"/>
      <c r="N79" s="348" t="str">
        <f>IF(OR(N78="",P78=""),"",IF(N78&gt;P78,"○",IF(N78=P78,"△",IF(N78&lt;P78,"●",))))</f>
        <v/>
      </c>
      <c r="O79" s="294"/>
      <c r="P79" s="295"/>
      <c r="Q79" s="337"/>
      <c r="R79" s="284"/>
      <c r="S79" s="337"/>
      <c r="T79" s="284"/>
      <c r="U79" s="337"/>
      <c r="V79" s="284"/>
      <c r="W79" s="337"/>
      <c r="X79" s="284"/>
      <c r="Y79" s="337"/>
      <c r="Z79" s="284"/>
      <c r="AA79" s="337"/>
      <c r="AB79" s="284"/>
      <c r="AC79" s="337"/>
      <c r="AD79" s="284"/>
      <c r="AE79" s="337"/>
      <c r="AF79" s="286"/>
      <c r="AG79" s="1"/>
      <c r="AH79" s="1"/>
    </row>
    <row r="80" spans="1:34" ht="26.25" customHeight="1" x14ac:dyDescent="0.3">
      <c r="A80" s="1"/>
      <c r="B80" s="345" t="str">
        <f>L11</f>
        <v>仙台FC</v>
      </c>
      <c r="C80" s="346"/>
      <c r="D80" s="347"/>
      <c r="E80" s="7">
        <v>0</v>
      </c>
      <c r="F80" s="7" t="s">
        <v>54</v>
      </c>
      <c r="G80" s="22">
        <v>0</v>
      </c>
      <c r="H80" s="23"/>
      <c r="I80" s="24" t="s">
        <v>54</v>
      </c>
      <c r="J80" s="25"/>
      <c r="K80" s="8">
        <v>6</v>
      </c>
      <c r="L80" s="7" t="s">
        <v>54</v>
      </c>
      <c r="M80" s="22">
        <v>0</v>
      </c>
      <c r="N80" s="23"/>
      <c r="O80" s="24" t="s">
        <v>54</v>
      </c>
      <c r="P80" s="25"/>
      <c r="Q80" s="335">
        <f>S80*3+U80</f>
        <v>4</v>
      </c>
      <c r="R80" s="338"/>
      <c r="S80" s="335">
        <f>COUNTIF(E81:P81,"○")</f>
        <v>1</v>
      </c>
      <c r="T80" s="338"/>
      <c r="U80" s="335">
        <f>COUNTIF(E81:P81,"△")</f>
        <v>1</v>
      </c>
      <c r="V80" s="338"/>
      <c r="W80" s="335">
        <f>COUNTIF(E81:P81,"●")</f>
        <v>0</v>
      </c>
      <c r="X80" s="338"/>
      <c r="Y80" s="335">
        <f>SUM(E80,H80,K80,N80)</f>
        <v>6</v>
      </c>
      <c r="Z80" s="338"/>
      <c r="AA80" s="335">
        <f>SUM(G80,J80,M80,P80)</f>
        <v>0</v>
      </c>
      <c r="AB80" s="338"/>
      <c r="AC80" s="335">
        <f>Y80-AA80</f>
        <v>6</v>
      </c>
      <c r="AD80" s="338"/>
      <c r="AE80" s="335">
        <v>2</v>
      </c>
      <c r="AF80" s="336"/>
      <c r="AG80" s="1"/>
      <c r="AH80" s="1"/>
    </row>
    <row r="81" spans="1:34" ht="26.25" customHeight="1" x14ac:dyDescent="0.3">
      <c r="A81" s="1"/>
      <c r="B81" s="343"/>
      <c r="C81" s="283"/>
      <c r="D81" s="333"/>
      <c r="E81" s="303" t="str">
        <f>IF(OR(E80="",G80=""),"",IF(E80&gt;G80,"○",IF(E80=G80,"△",IF(E80&lt;G80,"●",))))</f>
        <v>△</v>
      </c>
      <c r="F81" s="294"/>
      <c r="G81" s="295"/>
      <c r="H81" s="348" t="str">
        <f>IF(OR(H80="",J80=""),"",IF(H80&gt;J80,"○",IF(H80=J80,"△",IF(H80&lt;J80,"●",))))</f>
        <v/>
      </c>
      <c r="I81" s="294"/>
      <c r="J81" s="295"/>
      <c r="K81" s="293" t="str">
        <f>IF(OR(K80="",M80=""),"",IF(K80&gt;M80,"○",IF(K80=M80,"△",IF(K80&lt;M80,"●",))))</f>
        <v>○</v>
      </c>
      <c r="L81" s="294"/>
      <c r="M81" s="295"/>
      <c r="N81" s="348" t="str">
        <f>IF(OR(N80="",P80=""),"",IF(N80&gt;P80,"○",IF(N80=P80,"△",IF(N80&lt;P80,"●",))))</f>
        <v/>
      </c>
      <c r="O81" s="294"/>
      <c r="P81" s="295"/>
      <c r="Q81" s="337"/>
      <c r="R81" s="284"/>
      <c r="S81" s="337"/>
      <c r="T81" s="284"/>
      <c r="U81" s="337"/>
      <c r="V81" s="284"/>
      <c r="W81" s="337"/>
      <c r="X81" s="284"/>
      <c r="Y81" s="337"/>
      <c r="Z81" s="284"/>
      <c r="AA81" s="337"/>
      <c r="AB81" s="284"/>
      <c r="AC81" s="337"/>
      <c r="AD81" s="284"/>
      <c r="AE81" s="337"/>
      <c r="AF81" s="286"/>
      <c r="AG81" s="1"/>
      <c r="AH81" s="1"/>
    </row>
    <row r="82" spans="1:34" ht="26.25" customHeight="1" x14ac:dyDescent="0.3">
      <c r="A82" s="1"/>
      <c r="B82" s="345" t="str">
        <f>L12</f>
        <v>レジリエンス</v>
      </c>
      <c r="C82" s="346"/>
      <c r="D82" s="347"/>
      <c r="E82" s="7">
        <v>0</v>
      </c>
      <c r="F82" s="7" t="s">
        <v>54</v>
      </c>
      <c r="G82" s="22">
        <v>13</v>
      </c>
      <c r="H82" s="8">
        <v>0</v>
      </c>
      <c r="I82" s="7" t="s">
        <v>54</v>
      </c>
      <c r="J82" s="22">
        <v>6</v>
      </c>
      <c r="K82" s="23"/>
      <c r="L82" s="24" t="s">
        <v>54</v>
      </c>
      <c r="M82" s="25"/>
      <c r="N82" s="23"/>
      <c r="O82" s="24" t="s">
        <v>54</v>
      </c>
      <c r="P82" s="25"/>
      <c r="Q82" s="335">
        <f>S82*3+U82</f>
        <v>0</v>
      </c>
      <c r="R82" s="338"/>
      <c r="S82" s="335">
        <f>COUNTIF(E83:P83,"○")</f>
        <v>0</v>
      </c>
      <c r="T82" s="338"/>
      <c r="U82" s="335">
        <f>COUNTIF(E83:P83,"△")</f>
        <v>0</v>
      </c>
      <c r="V82" s="338"/>
      <c r="W82" s="335">
        <f>COUNTIF(E83:P83,"●")</f>
        <v>2</v>
      </c>
      <c r="X82" s="338"/>
      <c r="Y82" s="335">
        <f>SUM(E82,H82,K82,N82)</f>
        <v>0</v>
      </c>
      <c r="Z82" s="338"/>
      <c r="AA82" s="335">
        <f>SUM(G82,J82,M82,P82)</f>
        <v>19</v>
      </c>
      <c r="AB82" s="338"/>
      <c r="AC82" s="335">
        <f>Y82-AA82</f>
        <v>-19</v>
      </c>
      <c r="AD82" s="338"/>
      <c r="AE82" s="335">
        <v>3</v>
      </c>
      <c r="AF82" s="336"/>
      <c r="AG82" s="1"/>
      <c r="AH82" s="1"/>
    </row>
    <row r="83" spans="1:34" ht="26.25" customHeight="1" x14ac:dyDescent="0.3">
      <c r="A83" s="1"/>
      <c r="B83" s="343"/>
      <c r="C83" s="283"/>
      <c r="D83" s="333"/>
      <c r="E83" s="303" t="str">
        <f>IF(OR(E82="",G82=""),"",IF(E82&gt;G82,"○",IF(E82=G82,"△",IF(E82&lt;G82,"●",))))</f>
        <v>●</v>
      </c>
      <c r="F83" s="294"/>
      <c r="G83" s="295"/>
      <c r="H83" s="293" t="str">
        <f>IF(OR(H82="",J82=""),"",IF(H82&gt;J82,"○",IF(H82=J82,"△",IF(H82&lt;J82,"●",))))</f>
        <v>●</v>
      </c>
      <c r="I83" s="294"/>
      <c r="J83" s="295"/>
      <c r="K83" s="348" t="str">
        <f>IF(OR(K82="",M82=""),"",IF(K82&gt;M82,"○",IF(K82=M82,"△",IF(K82&lt;M82,"●",))))</f>
        <v/>
      </c>
      <c r="L83" s="294"/>
      <c r="M83" s="295"/>
      <c r="N83" s="348" t="str">
        <f>IF(OR(N82="",P82=""),"",IF(N82&gt;P82,"○",IF(N82=P82,"△",IF(N82&lt;P82,"●",))))</f>
        <v/>
      </c>
      <c r="O83" s="294"/>
      <c r="P83" s="295"/>
      <c r="Q83" s="337"/>
      <c r="R83" s="284"/>
      <c r="S83" s="337"/>
      <c r="T83" s="284"/>
      <c r="U83" s="337"/>
      <c r="V83" s="284"/>
      <c r="W83" s="337"/>
      <c r="X83" s="284"/>
      <c r="Y83" s="337"/>
      <c r="Z83" s="284"/>
      <c r="AA83" s="337"/>
      <c r="AB83" s="284"/>
      <c r="AC83" s="337"/>
      <c r="AD83" s="284"/>
      <c r="AE83" s="337"/>
      <c r="AF83" s="286"/>
      <c r="AG83" s="1"/>
      <c r="AH83" s="1"/>
    </row>
    <row r="84" spans="1:34" ht="26.25" customHeight="1" x14ac:dyDescent="0.3">
      <c r="A84" s="1"/>
      <c r="B84" s="363">
        <f>L13</f>
        <v>0</v>
      </c>
      <c r="C84" s="346"/>
      <c r="D84" s="347"/>
      <c r="E84" s="24"/>
      <c r="F84" s="24" t="s">
        <v>54</v>
      </c>
      <c r="G84" s="25"/>
      <c r="H84" s="23"/>
      <c r="I84" s="24" t="s">
        <v>54</v>
      </c>
      <c r="J84" s="25"/>
      <c r="K84" s="23"/>
      <c r="L84" s="24" t="s">
        <v>54</v>
      </c>
      <c r="M84" s="25"/>
      <c r="N84" s="23"/>
      <c r="O84" s="24" t="s">
        <v>54</v>
      </c>
      <c r="P84" s="25"/>
      <c r="Q84" s="335">
        <f>S84*3+U84</f>
        <v>0</v>
      </c>
      <c r="R84" s="338"/>
      <c r="S84" s="335">
        <f>COUNTIF(E85:P85,"○")</f>
        <v>0</v>
      </c>
      <c r="T84" s="338"/>
      <c r="U84" s="335">
        <f>COUNTIF(E85:P85,"△")</f>
        <v>0</v>
      </c>
      <c r="V84" s="338"/>
      <c r="W84" s="335">
        <f>COUNTIF(E85:P85,"●")</f>
        <v>0</v>
      </c>
      <c r="X84" s="338"/>
      <c r="Y84" s="335">
        <f>SUM(E84,H84,K84,N84)</f>
        <v>0</v>
      </c>
      <c r="Z84" s="338"/>
      <c r="AA84" s="335">
        <f>SUM(G84,J84,M84,P84)</f>
        <v>0</v>
      </c>
      <c r="AB84" s="338"/>
      <c r="AC84" s="335">
        <f>Y84-AA84</f>
        <v>0</v>
      </c>
      <c r="AD84" s="338"/>
      <c r="AE84" s="335"/>
      <c r="AF84" s="336"/>
      <c r="AG84" s="1"/>
      <c r="AH84" s="1"/>
    </row>
    <row r="85" spans="1:34" ht="26.25" customHeight="1" x14ac:dyDescent="0.3">
      <c r="A85" s="1"/>
      <c r="B85" s="349"/>
      <c r="C85" s="316"/>
      <c r="D85" s="350"/>
      <c r="E85" s="370" t="str">
        <f>IF(OR(E84="",G84=""),"",IF(E84&gt;G84,"○",IF(E84=G84,"△",IF(E84&lt;G84,"●",))))</f>
        <v/>
      </c>
      <c r="F85" s="299"/>
      <c r="G85" s="319"/>
      <c r="H85" s="351" t="str">
        <f>IF(OR(H84="",J84=""),"",IF(H84&gt;J84,"○",IF(H84=J84,"△",IF(H84&lt;J84,"●",))))</f>
        <v/>
      </c>
      <c r="I85" s="299"/>
      <c r="J85" s="319"/>
      <c r="K85" s="351" t="str">
        <f>IF(OR(K84="",M84=""),"",IF(K84&gt;M84,"○",IF(K84=M84,"△",IF(K84&lt;M84,"●",))))</f>
        <v/>
      </c>
      <c r="L85" s="299"/>
      <c r="M85" s="319"/>
      <c r="N85" s="351" t="str">
        <f>IF(OR(N84="",P84=""),"",IF(N84&gt;P84,"○",IF(N84=P84,"△",IF(N84&lt;P84,"●",))))</f>
        <v/>
      </c>
      <c r="O85" s="299"/>
      <c r="P85" s="319"/>
      <c r="Q85" s="315"/>
      <c r="R85" s="327"/>
      <c r="S85" s="315"/>
      <c r="T85" s="327"/>
      <c r="U85" s="315"/>
      <c r="V85" s="327"/>
      <c r="W85" s="315"/>
      <c r="X85" s="327"/>
      <c r="Y85" s="315"/>
      <c r="Z85" s="327"/>
      <c r="AA85" s="315"/>
      <c r="AB85" s="327"/>
      <c r="AC85" s="315"/>
      <c r="AD85" s="327"/>
      <c r="AE85" s="315"/>
      <c r="AF85" s="317"/>
      <c r="AG85" s="1"/>
      <c r="AH85" s="1"/>
    </row>
    <row r="86" spans="1:34" ht="26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26.25" customHeight="1" x14ac:dyDescent="0.3">
      <c r="A87" s="1"/>
      <c r="B87" s="371" t="str">
        <f>O9</f>
        <v>Eブロック</v>
      </c>
      <c r="C87" s="372"/>
      <c r="D87" s="373"/>
      <c r="E87" s="301" t="s">
        <v>47</v>
      </c>
      <c r="F87" s="302"/>
      <c r="G87" s="305"/>
      <c r="H87" s="306" t="s">
        <v>48</v>
      </c>
      <c r="I87" s="302"/>
      <c r="J87" s="305"/>
      <c r="K87" s="306" t="s">
        <v>49</v>
      </c>
      <c r="L87" s="302"/>
      <c r="M87" s="302"/>
      <c r="N87" s="302"/>
      <c r="O87" s="302"/>
      <c r="P87" s="302"/>
      <c r="Q87" s="302"/>
      <c r="R87" s="302"/>
      <c r="S87" s="302"/>
      <c r="T87" s="304" t="s">
        <v>50</v>
      </c>
      <c r="U87" s="302"/>
      <c r="V87" s="305"/>
      <c r="W87" s="306" t="s">
        <v>51</v>
      </c>
      <c r="X87" s="302"/>
      <c r="Y87" s="305"/>
      <c r="Z87" s="306" t="s">
        <v>52</v>
      </c>
      <c r="AA87" s="302"/>
      <c r="AB87" s="305"/>
      <c r="AC87" s="306" t="s">
        <v>53</v>
      </c>
      <c r="AD87" s="302"/>
      <c r="AE87" s="305"/>
      <c r="AF87" s="306" t="s">
        <v>0</v>
      </c>
      <c r="AG87" s="302"/>
      <c r="AH87" s="307"/>
    </row>
    <row r="88" spans="1:34" ht="26.25" customHeight="1" x14ac:dyDescent="0.3">
      <c r="A88" s="1"/>
      <c r="B88" s="310">
        <v>1</v>
      </c>
      <c r="C88" s="309"/>
      <c r="D88" s="330"/>
      <c r="E88" s="323">
        <v>45948</v>
      </c>
      <c r="F88" s="302"/>
      <c r="G88" s="305"/>
      <c r="H88" s="328">
        <v>0.375</v>
      </c>
      <c r="I88" s="309"/>
      <c r="J88" s="311"/>
      <c r="K88" s="308" t="s">
        <v>13</v>
      </c>
      <c r="L88" s="309"/>
      <c r="M88" s="311"/>
      <c r="N88" s="13">
        <v>3</v>
      </c>
      <c r="O88" s="9" t="s">
        <v>54</v>
      </c>
      <c r="P88" s="14">
        <v>0</v>
      </c>
      <c r="Q88" s="308" t="s">
        <v>46</v>
      </c>
      <c r="R88" s="309"/>
      <c r="S88" s="309"/>
      <c r="T88" s="374" t="s">
        <v>25</v>
      </c>
      <c r="U88" s="309"/>
      <c r="V88" s="311"/>
      <c r="W88" s="364" t="s">
        <v>17</v>
      </c>
      <c r="X88" s="309"/>
      <c r="Y88" s="311"/>
      <c r="Z88" s="364" t="s">
        <v>17</v>
      </c>
      <c r="AA88" s="309"/>
      <c r="AB88" s="311"/>
      <c r="AC88" s="364" t="s">
        <v>25</v>
      </c>
      <c r="AD88" s="309"/>
      <c r="AE88" s="311"/>
      <c r="AF88" s="306" t="s">
        <v>74</v>
      </c>
      <c r="AG88" s="302"/>
      <c r="AH88" s="307"/>
    </row>
    <row r="89" spans="1:34" ht="26.25" customHeight="1" x14ac:dyDescent="0.3">
      <c r="A89" s="1"/>
      <c r="B89" s="297">
        <v>2</v>
      </c>
      <c r="C89" s="294"/>
      <c r="D89" s="331"/>
      <c r="E89" s="324"/>
      <c r="F89" s="277"/>
      <c r="G89" s="325"/>
      <c r="H89" s="322">
        <v>0.4375</v>
      </c>
      <c r="I89" s="294"/>
      <c r="J89" s="295"/>
      <c r="K89" s="293" t="s">
        <v>15</v>
      </c>
      <c r="L89" s="294"/>
      <c r="M89" s="295"/>
      <c r="N89" s="26">
        <v>1</v>
      </c>
      <c r="O89" s="27" t="s">
        <v>54</v>
      </c>
      <c r="P89" s="28">
        <v>1</v>
      </c>
      <c r="Q89" s="293" t="s">
        <v>22</v>
      </c>
      <c r="R89" s="294"/>
      <c r="S89" s="294"/>
      <c r="T89" s="297" t="s">
        <v>76</v>
      </c>
      <c r="U89" s="294"/>
      <c r="V89" s="295"/>
      <c r="W89" s="293" t="s">
        <v>46</v>
      </c>
      <c r="X89" s="294"/>
      <c r="Y89" s="295"/>
      <c r="Z89" s="293" t="s">
        <v>46</v>
      </c>
      <c r="AA89" s="294"/>
      <c r="AB89" s="295"/>
      <c r="AC89" s="293" t="s">
        <v>76</v>
      </c>
      <c r="AD89" s="294"/>
      <c r="AE89" s="295"/>
      <c r="AF89" s="313"/>
      <c r="AG89" s="277"/>
      <c r="AH89" s="314"/>
    </row>
    <row r="90" spans="1:34" ht="26.25" customHeight="1" x14ac:dyDescent="0.3">
      <c r="A90" s="1"/>
      <c r="B90" s="357" t="s">
        <v>80</v>
      </c>
      <c r="C90" s="316"/>
      <c r="D90" s="350"/>
      <c r="E90" s="326"/>
      <c r="F90" s="316"/>
      <c r="G90" s="327"/>
      <c r="H90" s="365">
        <v>0.5</v>
      </c>
      <c r="I90" s="366"/>
      <c r="J90" s="367"/>
      <c r="K90" s="368" t="s">
        <v>25</v>
      </c>
      <c r="L90" s="299"/>
      <c r="M90" s="319"/>
      <c r="N90" s="12">
        <v>0</v>
      </c>
      <c r="O90" s="11" t="s">
        <v>54</v>
      </c>
      <c r="P90" s="15">
        <v>6</v>
      </c>
      <c r="Q90" s="368" t="s">
        <v>17</v>
      </c>
      <c r="R90" s="299"/>
      <c r="S90" s="369"/>
      <c r="T90" s="298" t="s">
        <v>15</v>
      </c>
      <c r="U90" s="299"/>
      <c r="V90" s="319"/>
      <c r="W90" s="318" t="s">
        <v>22</v>
      </c>
      <c r="X90" s="299"/>
      <c r="Y90" s="319"/>
      <c r="Z90" s="318" t="s">
        <v>22</v>
      </c>
      <c r="AA90" s="299"/>
      <c r="AB90" s="319"/>
      <c r="AC90" s="318" t="s">
        <v>15</v>
      </c>
      <c r="AD90" s="299"/>
      <c r="AE90" s="319"/>
      <c r="AF90" s="315"/>
      <c r="AG90" s="316"/>
      <c r="AH90" s="317"/>
    </row>
    <row r="91" spans="1:34" ht="26.25" customHeight="1" x14ac:dyDescent="0.3">
      <c r="A91" s="1"/>
      <c r="B91" s="310">
        <v>3</v>
      </c>
      <c r="C91" s="309"/>
      <c r="D91" s="330"/>
      <c r="E91" s="323">
        <v>45970</v>
      </c>
      <c r="F91" s="302"/>
      <c r="G91" s="305"/>
      <c r="H91" s="328">
        <v>0.75</v>
      </c>
      <c r="I91" s="309"/>
      <c r="J91" s="311"/>
      <c r="K91" s="308" t="s">
        <v>22</v>
      </c>
      <c r="L91" s="309"/>
      <c r="M91" s="311"/>
      <c r="N91" s="13">
        <v>0</v>
      </c>
      <c r="O91" s="9" t="s">
        <v>54</v>
      </c>
      <c r="P91" s="14">
        <v>3</v>
      </c>
      <c r="Q91" s="308" t="s">
        <v>13</v>
      </c>
      <c r="R91" s="309"/>
      <c r="S91" s="309"/>
      <c r="T91" s="310" t="s">
        <v>46</v>
      </c>
      <c r="U91" s="309"/>
      <c r="V91" s="311"/>
      <c r="W91" s="308" t="s">
        <v>15</v>
      </c>
      <c r="X91" s="309"/>
      <c r="Y91" s="311"/>
      <c r="Z91" s="308" t="s">
        <v>15</v>
      </c>
      <c r="AA91" s="309"/>
      <c r="AB91" s="311"/>
      <c r="AC91" s="308" t="s">
        <v>46</v>
      </c>
      <c r="AD91" s="309"/>
      <c r="AE91" s="311"/>
      <c r="AF91" s="306" t="s">
        <v>81</v>
      </c>
      <c r="AG91" s="302"/>
      <c r="AH91" s="307"/>
    </row>
    <row r="92" spans="1:34" ht="26.25" customHeight="1" x14ac:dyDescent="0.3">
      <c r="A92" s="1"/>
      <c r="B92" s="298">
        <v>4</v>
      </c>
      <c r="C92" s="299"/>
      <c r="D92" s="332"/>
      <c r="E92" s="326"/>
      <c r="F92" s="316"/>
      <c r="G92" s="327"/>
      <c r="H92" s="329">
        <v>0.8125</v>
      </c>
      <c r="I92" s="299"/>
      <c r="J92" s="319"/>
      <c r="K92" s="318" t="s">
        <v>46</v>
      </c>
      <c r="L92" s="299"/>
      <c r="M92" s="319"/>
      <c r="N92" s="12">
        <v>2</v>
      </c>
      <c r="O92" s="11" t="s">
        <v>54</v>
      </c>
      <c r="P92" s="15">
        <v>2</v>
      </c>
      <c r="Q92" s="318" t="s">
        <v>15</v>
      </c>
      <c r="R92" s="299"/>
      <c r="S92" s="299"/>
      <c r="T92" s="298" t="s">
        <v>22</v>
      </c>
      <c r="U92" s="299"/>
      <c r="V92" s="319"/>
      <c r="W92" s="318" t="s">
        <v>76</v>
      </c>
      <c r="X92" s="299"/>
      <c r="Y92" s="319"/>
      <c r="Z92" s="318" t="s">
        <v>76</v>
      </c>
      <c r="AA92" s="299"/>
      <c r="AB92" s="319"/>
      <c r="AC92" s="318" t="s">
        <v>22</v>
      </c>
      <c r="AD92" s="299"/>
      <c r="AE92" s="319"/>
      <c r="AF92" s="315"/>
      <c r="AG92" s="316"/>
      <c r="AH92" s="317"/>
    </row>
    <row r="93" spans="1:34" ht="26.25" customHeight="1" x14ac:dyDescent="0.3">
      <c r="A93" s="1"/>
      <c r="B93" s="290">
        <v>5</v>
      </c>
      <c r="C93" s="283"/>
      <c r="D93" s="333"/>
      <c r="E93" s="323">
        <v>45977</v>
      </c>
      <c r="F93" s="302"/>
      <c r="G93" s="305"/>
      <c r="H93" s="334">
        <v>0.72916666666666663</v>
      </c>
      <c r="I93" s="283"/>
      <c r="J93" s="284"/>
      <c r="K93" s="285" t="s">
        <v>22</v>
      </c>
      <c r="L93" s="283"/>
      <c r="M93" s="284"/>
      <c r="N93" s="5">
        <v>0</v>
      </c>
      <c r="O93" s="4" t="s">
        <v>54</v>
      </c>
      <c r="P93" s="16">
        <v>0</v>
      </c>
      <c r="Q93" s="285" t="s">
        <v>46</v>
      </c>
      <c r="R93" s="283"/>
      <c r="S93" s="283"/>
      <c r="T93" s="290" t="s">
        <v>76</v>
      </c>
      <c r="U93" s="283"/>
      <c r="V93" s="284"/>
      <c r="W93" s="285" t="s">
        <v>15</v>
      </c>
      <c r="X93" s="283"/>
      <c r="Y93" s="284"/>
      <c r="Z93" s="285" t="s">
        <v>15</v>
      </c>
      <c r="AA93" s="283"/>
      <c r="AB93" s="284"/>
      <c r="AC93" s="285" t="s">
        <v>76</v>
      </c>
      <c r="AD93" s="283"/>
      <c r="AE93" s="284"/>
      <c r="AF93" s="306" t="s">
        <v>82</v>
      </c>
      <c r="AG93" s="302"/>
      <c r="AH93" s="307"/>
    </row>
    <row r="94" spans="1:34" ht="26.25" customHeight="1" x14ac:dyDescent="0.3">
      <c r="A94" s="1"/>
      <c r="B94" s="298">
        <v>6</v>
      </c>
      <c r="C94" s="299"/>
      <c r="D94" s="332"/>
      <c r="E94" s="326"/>
      <c r="F94" s="316"/>
      <c r="G94" s="327"/>
      <c r="H94" s="329">
        <v>0.79166666666666663</v>
      </c>
      <c r="I94" s="299"/>
      <c r="J94" s="319"/>
      <c r="K94" s="318" t="s">
        <v>13</v>
      </c>
      <c r="L94" s="299"/>
      <c r="M94" s="319"/>
      <c r="N94" s="17">
        <v>2</v>
      </c>
      <c r="O94" s="18" t="s">
        <v>54</v>
      </c>
      <c r="P94" s="19">
        <v>3</v>
      </c>
      <c r="Q94" s="318" t="s">
        <v>15</v>
      </c>
      <c r="R94" s="299"/>
      <c r="S94" s="299"/>
      <c r="T94" s="298" t="s">
        <v>22</v>
      </c>
      <c r="U94" s="299"/>
      <c r="V94" s="319"/>
      <c r="W94" s="318"/>
      <c r="X94" s="299"/>
      <c r="Y94" s="319"/>
      <c r="Z94" s="318"/>
      <c r="AA94" s="299"/>
      <c r="AB94" s="319"/>
      <c r="AC94" s="318" t="s">
        <v>22</v>
      </c>
      <c r="AD94" s="299"/>
      <c r="AE94" s="319"/>
      <c r="AF94" s="315"/>
      <c r="AG94" s="316"/>
      <c r="AH94" s="317"/>
    </row>
    <row r="95" spans="1:34" ht="26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26.25" customHeight="1" x14ac:dyDescent="0.3">
      <c r="A96" s="1"/>
      <c r="B96" s="281" t="str">
        <f t="shared" ref="B96:B97" si="4">O9</f>
        <v>Eブロック</v>
      </c>
      <c r="C96" s="279"/>
      <c r="D96" s="340"/>
      <c r="E96" s="291" t="str">
        <f>B97</f>
        <v>塩釜FC</v>
      </c>
      <c r="F96" s="279"/>
      <c r="G96" s="292"/>
      <c r="H96" s="278" t="str">
        <f>B99</f>
        <v>エルブランカ</v>
      </c>
      <c r="I96" s="279"/>
      <c r="J96" s="292"/>
      <c r="K96" s="278" t="str">
        <f>B101</f>
        <v>ジュニオール</v>
      </c>
      <c r="L96" s="279"/>
      <c r="M96" s="292"/>
      <c r="N96" s="278" t="str">
        <f>B103</f>
        <v>コバルトーレ</v>
      </c>
      <c r="O96" s="279"/>
      <c r="P96" s="292"/>
      <c r="Q96" s="278" t="s">
        <v>58</v>
      </c>
      <c r="R96" s="292"/>
      <c r="S96" s="278" t="s">
        <v>59</v>
      </c>
      <c r="T96" s="292"/>
      <c r="U96" s="278" t="s">
        <v>60</v>
      </c>
      <c r="V96" s="292"/>
      <c r="W96" s="278" t="s">
        <v>61</v>
      </c>
      <c r="X96" s="292"/>
      <c r="Y96" s="278" t="s">
        <v>62</v>
      </c>
      <c r="Z96" s="292"/>
      <c r="AA96" s="278" t="s">
        <v>63</v>
      </c>
      <c r="AB96" s="292"/>
      <c r="AC96" s="278" t="s">
        <v>64</v>
      </c>
      <c r="AD96" s="292"/>
      <c r="AE96" s="278" t="s">
        <v>65</v>
      </c>
      <c r="AF96" s="280"/>
      <c r="AG96" s="1"/>
      <c r="AH96" s="1"/>
    </row>
    <row r="97" spans="1:34" ht="26.25" customHeight="1" x14ac:dyDescent="0.3">
      <c r="A97" s="1"/>
      <c r="B97" s="341" t="str">
        <f t="shared" si="4"/>
        <v>塩釜FC</v>
      </c>
      <c r="C97" s="277"/>
      <c r="D97" s="342"/>
      <c r="E97" s="20"/>
      <c r="F97" s="20" t="s">
        <v>54</v>
      </c>
      <c r="G97" s="21"/>
      <c r="H97" s="5">
        <v>2</v>
      </c>
      <c r="I97" s="4" t="s">
        <v>54</v>
      </c>
      <c r="J97" s="16">
        <v>3</v>
      </c>
      <c r="K97" s="5">
        <v>3</v>
      </c>
      <c r="L97" s="4" t="s">
        <v>54</v>
      </c>
      <c r="M97" s="16">
        <v>0</v>
      </c>
      <c r="N97" s="5">
        <v>3</v>
      </c>
      <c r="O97" s="4" t="s">
        <v>54</v>
      </c>
      <c r="P97" s="16">
        <v>0</v>
      </c>
      <c r="Q97" s="339">
        <f>S97*3+U97</f>
        <v>6</v>
      </c>
      <c r="R97" s="325"/>
      <c r="S97" s="339">
        <f>COUNTIF(E98:P98,"○")</f>
        <v>2</v>
      </c>
      <c r="T97" s="325"/>
      <c r="U97" s="339">
        <f>COUNTIF(E98:P98,"△")</f>
        <v>0</v>
      </c>
      <c r="V97" s="325"/>
      <c r="W97" s="339">
        <f>COUNTIF(E98:P98,"●")</f>
        <v>1</v>
      </c>
      <c r="X97" s="325"/>
      <c r="Y97" s="339">
        <f>SUM(E97,H97,K97,N97)</f>
        <v>8</v>
      </c>
      <c r="Z97" s="325"/>
      <c r="AA97" s="339">
        <f>SUM(G97,J97,M97,P97)</f>
        <v>3</v>
      </c>
      <c r="AB97" s="325"/>
      <c r="AC97" s="339">
        <f>Y97-AA97</f>
        <v>5</v>
      </c>
      <c r="AD97" s="325"/>
      <c r="AE97" s="339">
        <v>1</v>
      </c>
      <c r="AF97" s="314"/>
      <c r="AG97" s="1"/>
      <c r="AH97" s="1"/>
    </row>
    <row r="98" spans="1:34" ht="26.25" customHeight="1" x14ac:dyDescent="0.3">
      <c r="A98" s="1"/>
      <c r="B98" s="343"/>
      <c r="C98" s="283"/>
      <c r="D98" s="333"/>
      <c r="E98" s="344" t="str">
        <f>IF(OR(E97="",G97=""),"",IF(E97&gt;G97,"○",IF(E97=G97,"△",IF(E97&lt;G97,"●",))))</f>
        <v/>
      </c>
      <c r="F98" s="294"/>
      <c r="G98" s="295"/>
      <c r="H98" s="293" t="str">
        <f>IF(OR(H97="",J97=""),"",IF(H97&gt;J97,"○",IF(H97=J97,"△",IF(H97&lt;J97,"●",))))</f>
        <v>●</v>
      </c>
      <c r="I98" s="294"/>
      <c r="J98" s="295"/>
      <c r="K98" s="293" t="str">
        <f>IF(OR(K97="",M97=""),"",IF(K97&gt;M97,"○",IF(K97=M97,"△",IF(K97&lt;M97,"●",))))</f>
        <v>○</v>
      </c>
      <c r="L98" s="294"/>
      <c r="M98" s="295"/>
      <c r="N98" s="293" t="str">
        <f>IF(OR(N97="",P97=""),"",IF(N97&gt;P97,"○",IF(N97=P97,"△",IF(N97&lt;P97,"●",))))</f>
        <v>○</v>
      </c>
      <c r="O98" s="294"/>
      <c r="P98" s="295"/>
      <c r="Q98" s="337"/>
      <c r="R98" s="284"/>
      <c r="S98" s="337"/>
      <c r="T98" s="284"/>
      <c r="U98" s="337"/>
      <c r="V98" s="284"/>
      <c r="W98" s="337"/>
      <c r="X98" s="284"/>
      <c r="Y98" s="337"/>
      <c r="Z98" s="284"/>
      <c r="AA98" s="337"/>
      <c r="AB98" s="284"/>
      <c r="AC98" s="337"/>
      <c r="AD98" s="284"/>
      <c r="AE98" s="337"/>
      <c r="AF98" s="286"/>
      <c r="AG98" s="1"/>
      <c r="AH98" s="1"/>
    </row>
    <row r="99" spans="1:34" ht="26.25" customHeight="1" x14ac:dyDescent="0.3">
      <c r="A99" s="1"/>
      <c r="B99" s="345" t="str">
        <f>O11</f>
        <v>エルブランカ</v>
      </c>
      <c r="C99" s="346"/>
      <c r="D99" s="347"/>
      <c r="E99" s="7">
        <v>3</v>
      </c>
      <c r="F99" s="7" t="s">
        <v>54</v>
      </c>
      <c r="G99" s="22">
        <v>2</v>
      </c>
      <c r="H99" s="23"/>
      <c r="I99" s="24" t="s">
        <v>54</v>
      </c>
      <c r="J99" s="25"/>
      <c r="K99" s="8">
        <v>1</v>
      </c>
      <c r="L99" s="7" t="s">
        <v>54</v>
      </c>
      <c r="M99" s="22">
        <v>1</v>
      </c>
      <c r="N99" s="8">
        <v>2</v>
      </c>
      <c r="O99" s="7" t="s">
        <v>54</v>
      </c>
      <c r="P99" s="22">
        <v>2</v>
      </c>
      <c r="Q99" s="335">
        <f>S99*3+U99</f>
        <v>5</v>
      </c>
      <c r="R99" s="338"/>
      <c r="S99" s="335">
        <f>COUNTIF(E100:P100,"○")</f>
        <v>1</v>
      </c>
      <c r="T99" s="338"/>
      <c r="U99" s="335">
        <f>COUNTIF(E100:P100,"△")</f>
        <v>2</v>
      </c>
      <c r="V99" s="338"/>
      <c r="W99" s="335">
        <f>COUNTIF(E100:P100,"●")</f>
        <v>0</v>
      </c>
      <c r="X99" s="338"/>
      <c r="Y99" s="335">
        <f>SUM(E99,H99,K99,N99)</f>
        <v>6</v>
      </c>
      <c r="Z99" s="338"/>
      <c r="AA99" s="335">
        <f>SUM(G99,J99,M99,P99)</f>
        <v>5</v>
      </c>
      <c r="AB99" s="338"/>
      <c r="AC99" s="335">
        <f>Y99-AA99</f>
        <v>1</v>
      </c>
      <c r="AD99" s="338"/>
      <c r="AE99" s="335">
        <v>2</v>
      </c>
      <c r="AF99" s="336"/>
      <c r="AG99" s="1"/>
      <c r="AH99" s="1"/>
    </row>
    <row r="100" spans="1:34" ht="26.25" customHeight="1" x14ac:dyDescent="0.3">
      <c r="A100" s="1"/>
      <c r="B100" s="343"/>
      <c r="C100" s="283"/>
      <c r="D100" s="333"/>
      <c r="E100" s="303" t="str">
        <f>IF(OR(E99="",G99=""),"",IF(E99&gt;G99,"○",IF(E99=G99,"△",IF(E99&lt;G99,"●",))))</f>
        <v>○</v>
      </c>
      <c r="F100" s="294"/>
      <c r="G100" s="295"/>
      <c r="H100" s="348" t="str">
        <f>IF(OR(H99="",J99=""),"",IF(H99&gt;J99,"○",IF(H99=J99,"△",IF(H99&lt;J99,"●",))))</f>
        <v/>
      </c>
      <c r="I100" s="294"/>
      <c r="J100" s="295"/>
      <c r="K100" s="293" t="str">
        <f>IF(OR(K99="",M99=""),"",IF(K99&gt;M99,"○",IF(K99=M99,"△",IF(K99&lt;M99,"●",))))</f>
        <v>△</v>
      </c>
      <c r="L100" s="294"/>
      <c r="M100" s="295"/>
      <c r="N100" s="293" t="str">
        <f>IF(OR(N99="",P99=""),"",IF(N99&gt;P99,"○",IF(N99=P99,"△",IF(N99&lt;P99,"●",))))</f>
        <v>△</v>
      </c>
      <c r="O100" s="294"/>
      <c r="P100" s="295"/>
      <c r="Q100" s="337"/>
      <c r="R100" s="284"/>
      <c r="S100" s="337"/>
      <c r="T100" s="284"/>
      <c r="U100" s="337"/>
      <c r="V100" s="284"/>
      <c r="W100" s="337"/>
      <c r="X100" s="284"/>
      <c r="Y100" s="337"/>
      <c r="Z100" s="284"/>
      <c r="AA100" s="337"/>
      <c r="AB100" s="284"/>
      <c r="AC100" s="337"/>
      <c r="AD100" s="284"/>
      <c r="AE100" s="337"/>
      <c r="AF100" s="286"/>
      <c r="AG100" s="1"/>
      <c r="AH100" s="1"/>
    </row>
    <row r="101" spans="1:34" ht="26.25" customHeight="1" x14ac:dyDescent="0.3">
      <c r="A101" s="1"/>
      <c r="B101" s="345" t="str">
        <f>O12</f>
        <v>ジュニオール</v>
      </c>
      <c r="C101" s="346"/>
      <c r="D101" s="347"/>
      <c r="E101" s="7">
        <v>0</v>
      </c>
      <c r="F101" s="7" t="s">
        <v>54</v>
      </c>
      <c r="G101" s="22">
        <v>3</v>
      </c>
      <c r="H101" s="8">
        <v>1</v>
      </c>
      <c r="I101" s="7" t="s">
        <v>54</v>
      </c>
      <c r="J101" s="22">
        <v>1</v>
      </c>
      <c r="K101" s="23"/>
      <c r="L101" s="24" t="s">
        <v>54</v>
      </c>
      <c r="M101" s="25"/>
      <c r="N101" s="8">
        <v>0</v>
      </c>
      <c r="O101" s="7" t="s">
        <v>54</v>
      </c>
      <c r="P101" s="22">
        <v>0</v>
      </c>
      <c r="Q101" s="335">
        <f>S101*3+U101</f>
        <v>2</v>
      </c>
      <c r="R101" s="338"/>
      <c r="S101" s="335">
        <f>COUNTIF(E102:P102,"○")</f>
        <v>0</v>
      </c>
      <c r="T101" s="338"/>
      <c r="U101" s="335">
        <f>COUNTIF(E102:P102,"△")</f>
        <v>2</v>
      </c>
      <c r="V101" s="338"/>
      <c r="W101" s="335">
        <f>COUNTIF(E102:P102,"●")</f>
        <v>1</v>
      </c>
      <c r="X101" s="338"/>
      <c r="Y101" s="335">
        <f>SUM(E101,H101,K101,N101)</f>
        <v>1</v>
      </c>
      <c r="Z101" s="338"/>
      <c r="AA101" s="335">
        <f>SUM(G101,J101,M101,P101)</f>
        <v>4</v>
      </c>
      <c r="AB101" s="338"/>
      <c r="AC101" s="335">
        <f>Y101-AA101</f>
        <v>-3</v>
      </c>
      <c r="AD101" s="338"/>
      <c r="AE101" s="335">
        <v>4</v>
      </c>
      <c r="AF101" s="336"/>
      <c r="AG101" s="1"/>
      <c r="AH101" s="1"/>
    </row>
    <row r="102" spans="1:34" ht="26.25" customHeight="1" x14ac:dyDescent="0.3">
      <c r="A102" s="1"/>
      <c r="B102" s="343"/>
      <c r="C102" s="283"/>
      <c r="D102" s="333"/>
      <c r="E102" s="303" t="str">
        <f>IF(OR(E101="",G101=""),"",IF(E101&gt;G101,"○",IF(E101=G101,"△",IF(E101&lt;G101,"●",))))</f>
        <v>●</v>
      </c>
      <c r="F102" s="294"/>
      <c r="G102" s="295"/>
      <c r="H102" s="293" t="str">
        <f>IF(OR(H101="",J101=""),"",IF(H101&gt;J101,"○",IF(H101=J101,"△",IF(H101&lt;J101,"●",))))</f>
        <v>△</v>
      </c>
      <c r="I102" s="294"/>
      <c r="J102" s="295"/>
      <c r="K102" s="348" t="str">
        <f>IF(OR(K101="",M101=""),"",IF(K101&gt;M101,"○",IF(K101=M101,"△",IF(K101&lt;M101,"●",))))</f>
        <v/>
      </c>
      <c r="L102" s="294"/>
      <c r="M102" s="295"/>
      <c r="N102" s="293" t="str">
        <f>IF(OR(N101="",P101=""),"",IF(N101&gt;P101,"○",IF(N101=P101,"△",IF(N101&lt;P101,"●",))))</f>
        <v>△</v>
      </c>
      <c r="O102" s="294"/>
      <c r="P102" s="295"/>
      <c r="Q102" s="337"/>
      <c r="R102" s="284"/>
      <c r="S102" s="337"/>
      <c r="T102" s="284"/>
      <c r="U102" s="337"/>
      <c r="V102" s="284"/>
      <c r="W102" s="337"/>
      <c r="X102" s="284"/>
      <c r="Y102" s="337"/>
      <c r="Z102" s="284"/>
      <c r="AA102" s="337"/>
      <c r="AB102" s="284"/>
      <c r="AC102" s="337"/>
      <c r="AD102" s="284"/>
      <c r="AE102" s="337"/>
      <c r="AF102" s="286"/>
      <c r="AG102" s="1"/>
      <c r="AH102" s="1"/>
    </row>
    <row r="103" spans="1:34" ht="26.25" customHeight="1" x14ac:dyDescent="0.3">
      <c r="A103" s="1"/>
      <c r="B103" s="345" t="str">
        <f>O13</f>
        <v>コバルトーレ</v>
      </c>
      <c r="C103" s="346"/>
      <c r="D103" s="347"/>
      <c r="E103" s="7">
        <v>0</v>
      </c>
      <c r="F103" s="7" t="s">
        <v>54</v>
      </c>
      <c r="G103" s="22">
        <v>3</v>
      </c>
      <c r="H103" s="8">
        <v>2</v>
      </c>
      <c r="I103" s="7" t="s">
        <v>54</v>
      </c>
      <c r="J103" s="22">
        <v>2</v>
      </c>
      <c r="K103" s="8">
        <v>0</v>
      </c>
      <c r="L103" s="7" t="s">
        <v>54</v>
      </c>
      <c r="M103" s="22">
        <v>0</v>
      </c>
      <c r="N103" s="23"/>
      <c r="O103" s="24" t="s">
        <v>54</v>
      </c>
      <c r="P103" s="25"/>
      <c r="Q103" s="335">
        <f>S103*3+U103</f>
        <v>2</v>
      </c>
      <c r="R103" s="338"/>
      <c r="S103" s="335">
        <f>COUNTIF(E104:P104,"○")</f>
        <v>0</v>
      </c>
      <c r="T103" s="338"/>
      <c r="U103" s="335">
        <f>COUNTIF(E104:P104,"△")</f>
        <v>2</v>
      </c>
      <c r="V103" s="338"/>
      <c r="W103" s="335">
        <f>COUNTIF(E104:P104,"●")</f>
        <v>1</v>
      </c>
      <c r="X103" s="338"/>
      <c r="Y103" s="335">
        <f>SUM(E103,H103,K103,N103)</f>
        <v>2</v>
      </c>
      <c r="Z103" s="338"/>
      <c r="AA103" s="335">
        <f>SUM(G103,J103,M103,P103)</f>
        <v>5</v>
      </c>
      <c r="AB103" s="338"/>
      <c r="AC103" s="335">
        <f>Y103-AA103</f>
        <v>-3</v>
      </c>
      <c r="AD103" s="338"/>
      <c r="AE103" s="335">
        <v>3</v>
      </c>
      <c r="AF103" s="336"/>
      <c r="AG103" s="1"/>
      <c r="AH103" s="1"/>
    </row>
    <row r="104" spans="1:34" ht="26.25" customHeight="1" x14ac:dyDescent="0.3">
      <c r="A104" s="1"/>
      <c r="B104" s="349"/>
      <c r="C104" s="316"/>
      <c r="D104" s="350"/>
      <c r="E104" s="320" t="str">
        <f>IF(OR(E103="",G103=""),"",IF(E103&gt;G103,"○",IF(E103=G103,"△",IF(E103&lt;G103,"●",))))</f>
        <v>●</v>
      </c>
      <c r="F104" s="299"/>
      <c r="G104" s="319"/>
      <c r="H104" s="318" t="str">
        <f>IF(OR(H103="",J103=""),"",IF(H103&gt;J103,"○",IF(H103=J103,"△",IF(H103&lt;J103,"●",))))</f>
        <v>△</v>
      </c>
      <c r="I104" s="299"/>
      <c r="J104" s="319"/>
      <c r="K104" s="318" t="str">
        <f>IF(OR(K103="",M103=""),"",IF(K103&gt;M103,"○",IF(K103=M103,"△",IF(K103&lt;M103,"●",))))</f>
        <v>△</v>
      </c>
      <c r="L104" s="299"/>
      <c r="M104" s="319"/>
      <c r="N104" s="351" t="str">
        <f>IF(OR(N103="",P103=""),"",IF(N103&gt;P103,"○",IF(N103=P103,"△",IF(N103&lt;P103,"●",))))</f>
        <v/>
      </c>
      <c r="O104" s="299"/>
      <c r="P104" s="319"/>
      <c r="Q104" s="315"/>
      <c r="R104" s="327"/>
      <c r="S104" s="315"/>
      <c r="T104" s="327"/>
      <c r="U104" s="315"/>
      <c r="V104" s="327"/>
      <c r="W104" s="315"/>
      <c r="X104" s="327"/>
      <c r="Y104" s="315"/>
      <c r="Z104" s="327"/>
      <c r="AA104" s="315"/>
      <c r="AB104" s="327"/>
      <c r="AC104" s="315"/>
      <c r="AD104" s="327"/>
      <c r="AE104" s="315"/>
      <c r="AF104" s="317"/>
      <c r="AG104" s="1"/>
      <c r="AH104" s="1"/>
    </row>
    <row r="105" spans="1:34" ht="26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26.25" customHeight="1" x14ac:dyDescent="0.3">
      <c r="A106" s="1"/>
      <c r="B106" s="281" t="str">
        <f>U9</f>
        <v>みちのく南</v>
      </c>
      <c r="C106" s="279"/>
      <c r="D106" s="340"/>
      <c r="E106" s="291" t="s">
        <v>47</v>
      </c>
      <c r="F106" s="279"/>
      <c r="G106" s="292"/>
      <c r="H106" s="278" t="s">
        <v>48</v>
      </c>
      <c r="I106" s="279"/>
      <c r="J106" s="292"/>
      <c r="K106" s="278" t="s">
        <v>49</v>
      </c>
      <c r="L106" s="279"/>
      <c r="M106" s="279"/>
      <c r="N106" s="279"/>
      <c r="O106" s="279"/>
      <c r="P106" s="279"/>
      <c r="Q106" s="279"/>
      <c r="R106" s="279"/>
      <c r="S106" s="292"/>
      <c r="T106" s="291" t="s">
        <v>50</v>
      </c>
      <c r="U106" s="279"/>
      <c r="V106" s="292"/>
      <c r="W106" s="278" t="s">
        <v>51</v>
      </c>
      <c r="X106" s="279"/>
      <c r="Y106" s="292"/>
      <c r="Z106" s="278" t="s">
        <v>52</v>
      </c>
      <c r="AA106" s="279"/>
      <c r="AB106" s="292"/>
      <c r="AC106" s="278" t="s">
        <v>53</v>
      </c>
      <c r="AD106" s="279"/>
      <c r="AE106" s="292"/>
      <c r="AF106" s="278" t="s">
        <v>0</v>
      </c>
      <c r="AG106" s="279"/>
      <c r="AH106" s="280"/>
    </row>
    <row r="107" spans="1:34" ht="26.25" customHeight="1" x14ac:dyDescent="0.3">
      <c r="A107" s="1"/>
      <c r="B107" s="290">
        <v>1</v>
      </c>
      <c r="C107" s="283"/>
      <c r="D107" s="333"/>
      <c r="E107" s="375">
        <v>45963</v>
      </c>
      <c r="F107" s="283"/>
      <c r="G107" s="284"/>
      <c r="H107" s="334">
        <v>0.72916666666666663</v>
      </c>
      <c r="I107" s="283"/>
      <c r="J107" s="284"/>
      <c r="K107" s="285" t="s">
        <v>7</v>
      </c>
      <c r="L107" s="283"/>
      <c r="M107" s="284"/>
      <c r="N107" s="1">
        <v>6</v>
      </c>
      <c r="O107" s="1" t="s">
        <v>54</v>
      </c>
      <c r="P107" s="1">
        <v>0</v>
      </c>
      <c r="Q107" s="285" t="s">
        <v>6</v>
      </c>
      <c r="R107" s="283"/>
      <c r="S107" s="284"/>
      <c r="T107" s="285" t="s">
        <v>83</v>
      </c>
      <c r="U107" s="283"/>
      <c r="V107" s="284"/>
      <c r="W107" s="285" t="s">
        <v>7</v>
      </c>
      <c r="X107" s="283"/>
      <c r="Y107" s="284"/>
      <c r="Z107" s="285" t="s">
        <v>7</v>
      </c>
      <c r="AA107" s="283"/>
      <c r="AB107" s="284"/>
      <c r="AC107" s="285" t="s">
        <v>83</v>
      </c>
      <c r="AD107" s="283"/>
      <c r="AE107" s="284"/>
      <c r="AF107" s="285" t="s">
        <v>69</v>
      </c>
      <c r="AG107" s="283"/>
      <c r="AH107" s="286"/>
    </row>
    <row r="108" spans="1:34" ht="26.25" customHeight="1" x14ac:dyDescent="0.3">
      <c r="A108" s="1"/>
      <c r="B108" s="297">
        <v>2</v>
      </c>
      <c r="C108" s="294"/>
      <c r="D108" s="331"/>
      <c r="E108" s="377">
        <v>45964</v>
      </c>
      <c r="F108" s="294"/>
      <c r="G108" s="295"/>
      <c r="H108" s="322">
        <v>0.58333333333333337</v>
      </c>
      <c r="I108" s="294"/>
      <c r="J108" s="295"/>
      <c r="K108" s="293" t="s">
        <v>6</v>
      </c>
      <c r="L108" s="294"/>
      <c r="M108" s="295"/>
      <c r="N108" s="8">
        <v>0</v>
      </c>
      <c r="O108" s="7" t="s">
        <v>54</v>
      </c>
      <c r="P108" s="22">
        <v>0</v>
      </c>
      <c r="Q108" s="303" t="s">
        <v>84</v>
      </c>
      <c r="R108" s="294"/>
      <c r="S108" s="295"/>
      <c r="T108" s="293" t="s">
        <v>7</v>
      </c>
      <c r="U108" s="294"/>
      <c r="V108" s="295"/>
      <c r="W108" s="293" t="s">
        <v>6</v>
      </c>
      <c r="X108" s="294"/>
      <c r="Y108" s="295"/>
      <c r="Z108" s="293" t="s">
        <v>6</v>
      </c>
      <c r="AA108" s="294"/>
      <c r="AB108" s="295"/>
      <c r="AC108" s="293" t="s">
        <v>7</v>
      </c>
      <c r="AD108" s="294"/>
      <c r="AE108" s="295"/>
      <c r="AF108" s="378" t="s">
        <v>85</v>
      </c>
      <c r="AG108" s="379"/>
      <c r="AH108" s="380"/>
    </row>
    <row r="109" spans="1:34" ht="26.25" customHeight="1" x14ac:dyDescent="0.3">
      <c r="A109" s="1"/>
      <c r="B109" s="298">
        <v>3</v>
      </c>
      <c r="C109" s="299"/>
      <c r="D109" s="332"/>
      <c r="E109" s="376">
        <v>45977</v>
      </c>
      <c r="F109" s="299"/>
      <c r="G109" s="319"/>
      <c r="H109" s="329">
        <v>0.79166666666666663</v>
      </c>
      <c r="I109" s="299"/>
      <c r="J109" s="319"/>
      <c r="K109" s="318" t="s">
        <v>84</v>
      </c>
      <c r="L109" s="299"/>
      <c r="M109" s="319"/>
      <c r="N109" s="18">
        <v>4</v>
      </c>
      <c r="O109" s="18" t="s">
        <v>54</v>
      </c>
      <c r="P109" s="18">
        <v>0</v>
      </c>
      <c r="Q109" s="318" t="s">
        <v>7</v>
      </c>
      <c r="R109" s="299"/>
      <c r="S109" s="319"/>
      <c r="T109" s="318" t="s">
        <v>6</v>
      </c>
      <c r="U109" s="299"/>
      <c r="V109" s="319"/>
      <c r="W109" s="318" t="s">
        <v>84</v>
      </c>
      <c r="X109" s="299"/>
      <c r="Y109" s="319"/>
      <c r="Z109" s="318" t="s">
        <v>4</v>
      </c>
      <c r="AA109" s="299"/>
      <c r="AB109" s="319"/>
      <c r="AC109" s="318" t="s">
        <v>6</v>
      </c>
      <c r="AD109" s="299"/>
      <c r="AE109" s="319"/>
      <c r="AF109" s="318" t="s">
        <v>86</v>
      </c>
      <c r="AG109" s="299"/>
      <c r="AH109" s="300"/>
    </row>
    <row r="110" spans="1:34" ht="26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26.25" customHeight="1" x14ac:dyDescent="0.3">
      <c r="A111" s="1"/>
      <c r="B111" s="281" t="str">
        <f t="shared" ref="B111:B112" si="5">U9</f>
        <v>みちのく南</v>
      </c>
      <c r="C111" s="279"/>
      <c r="D111" s="340"/>
      <c r="E111" s="278" t="str">
        <f>B112</f>
        <v>アズーリ</v>
      </c>
      <c r="F111" s="279"/>
      <c r="G111" s="292"/>
      <c r="H111" s="278" t="str">
        <f>B114</f>
        <v>AOBA FC</v>
      </c>
      <c r="I111" s="279"/>
      <c r="J111" s="292"/>
      <c r="K111" s="278" t="str">
        <f>B116</f>
        <v>FCみやぎ</v>
      </c>
      <c r="L111" s="279"/>
      <c r="M111" s="292"/>
      <c r="N111" s="278" t="s">
        <v>58</v>
      </c>
      <c r="O111" s="292"/>
      <c r="P111" s="278" t="s">
        <v>59</v>
      </c>
      <c r="Q111" s="292"/>
      <c r="R111" s="278" t="s">
        <v>60</v>
      </c>
      <c r="S111" s="292"/>
      <c r="T111" s="278" t="s">
        <v>61</v>
      </c>
      <c r="U111" s="292"/>
      <c r="V111" s="278" t="s">
        <v>62</v>
      </c>
      <c r="W111" s="292"/>
      <c r="X111" s="278" t="s">
        <v>63</v>
      </c>
      <c r="Y111" s="292"/>
      <c r="Z111" s="278" t="s">
        <v>64</v>
      </c>
      <c r="AA111" s="292"/>
      <c r="AB111" s="278" t="s">
        <v>65</v>
      </c>
      <c r="AC111" s="280"/>
      <c r="AD111" s="1"/>
      <c r="AE111" s="1"/>
      <c r="AF111" s="1"/>
      <c r="AG111" s="1"/>
      <c r="AH111" s="1"/>
    </row>
    <row r="112" spans="1:34" ht="26.25" customHeight="1" x14ac:dyDescent="0.3">
      <c r="A112" s="1"/>
      <c r="B112" s="345" t="str">
        <f t="shared" si="5"/>
        <v>アズーリ</v>
      </c>
      <c r="C112" s="346"/>
      <c r="D112" s="347"/>
      <c r="E112" s="23"/>
      <c r="F112" s="24" t="s">
        <v>54</v>
      </c>
      <c r="G112" s="25"/>
      <c r="H112" s="8">
        <v>0</v>
      </c>
      <c r="I112" s="7" t="s">
        <v>54</v>
      </c>
      <c r="J112" s="22">
        <v>4</v>
      </c>
      <c r="K112" s="8">
        <v>6</v>
      </c>
      <c r="L112" s="7" t="s">
        <v>54</v>
      </c>
      <c r="M112" s="22">
        <v>0</v>
      </c>
      <c r="N112" s="335">
        <f>P112*3+R112</f>
        <v>3</v>
      </c>
      <c r="O112" s="338"/>
      <c r="P112" s="335">
        <f>COUNTIF(E113:M113,"○")</f>
        <v>1</v>
      </c>
      <c r="Q112" s="338"/>
      <c r="R112" s="335">
        <f>COUNTIF(E113:M113,"△")</f>
        <v>0</v>
      </c>
      <c r="S112" s="338"/>
      <c r="T112" s="335">
        <f>COUNTIF(E113:M113,"●")</f>
        <v>1</v>
      </c>
      <c r="U112" s="338"/>
      <c r="V112" s="335">
        <f>SUM(E112,H112,K112)</f>
        <v>6</v>
      </c>
      <c r="W112" s="338"/>
      <c r="X112" s="335">
        <f>SUM(G112,J112,M112)</f>
        <v>4</v>
      </c>
      <c r="Y112" s="338"/>
      <c r="Z112" s="335">
        <f>V112-X112</f>
        <v>2</v>
      </c>
      <c r="AA112" s="338"/>
      <c r="AB112" s="335">
        <v>2</v>
      </c>
      <c r="AC112" s="336"/>
      <c r="AD112" s="1"/>
      <c r="AE112" s="1"/>
      <c r="AF112" s="1"/>
      <c r="AG112" s="1"/>
      <c r="AH112" s="1"/>
    </row>
    <row r="113" spans="1:34" ht="26.25" customHeight="1" x14ac:dyDescent="0.3">
      <c r="A113" s="1"/>
      <c r="B113" s="343"/>
      <c r="C113" s="283"/>
      <c r="D113" s="333"/>
      <c r="E113" s="348" t="str">
        <f>IF(OR(E112="",G112=""),"",IF(E112&gt;G112,"○",IF(E112=G112,"△",IF(E112&lt;G112,"●",))))</f>
        <v/>
      </c>
      <c r="F113" s="294"/>
      <c r="G113" s="295"/>
      <c r="H113" s="293" t="str">
        <f>IF(OR(H112="",J112=""),"",IF(H112&gt;J112,"○",IF(H112=J112,"△",IF(H112&lt;J112,"●",))))</f>
        <v>●</v>
      </c>
      <c r="I113" s="294"/>
      <c r="J113" s="295"/>
      <c r="K113" s="293" t="str">
        <f>IF(OR(K112="",M112=""),"",IF(K112&gt;M112,"○",IF(K112=M112,"△",IF(K112&lt;M112,"●",))))</f>
        <v>○</v>
      </c>
      <c r="L113" s="294"/>
      <c r="M113" s="295"/>
      <c r="N113" s="337"/>
      <c r="O113" s="284"/>
      <c r="P113" s="337"/>
      <c r="Q113" s="284"/>
      <c r="R113" s="337"/>
      <c r="S113" s="284"/>
      <c r="T113" s="337"/>
      <c r="U113" s="284"/>
      <c r="V113" s="337"/>
      <c r="W113" s="284"/>
      <c r="X113" s="337"/>
      <c r="Y113" s="284"/>
      <c r="Z113" s="337"/>
      <c r="AA113" s="284"/>
      <c r="AB113" s="337"/>
      <c r="AC113" s="286"/>
      <c r="AD113" s="1"/>
      <c r="AE113" s="1"/>
      <c r="AF113" s="1"/>
      <c r="AG113" s="1"/>
      <c r="AH113" s="1"/>
    </row>
    <row r="114" spans="1:34" ht="26.25" customHeight="1" x14ac:dyDescent="0.3">
      <c r="A114" s="1"/>
      <c r="B114" s="345" t="str">
        <f>U11</f>
        <v>AOBA FC</v>
      </c>
      <c r="C114" s="346"/>
      <c r="D114" s="347"/>
      <c r="E114" s="8">
        <v>4</v>
      </c>
      <c r="F114" s="7" t="s">
        <v>54</v>
      </c>
      <c r="G114" s="22">
        <v>0</v>
      </c>
      <c r="H114" s="23"/>
      <c r="I114" s="24" t="s">
        <v>54</v>
      </c>
      <c r="J114" s="25"/>
      <c r="K114" s="8">
        <v>0</v>
      </c>
      <c r="L114" s="7" t="s">
        <v>54</v>
      </c>
      <c r="M114" s="22">
        <v>0</v>
      </c>
      <c r="N114" s="335">
        <f>P114*3+R114</f>
        <v>4</v>
      </c>
      <c r="O114" s="338"/>
      <c r="P114" s="335">
        <f>COUNTIF(E115:M115,"○")</f>
        <v>1</v>
      </c>
      <c r="Q114" s="338"/>
      <c r="R114" s="335">
        <f>COUNTIF(E115:M115,"△")</f>
        <v>1</v>
      </c>
      <c r="S114" s="338"/>
      <c r="T114" s="335">
        <f>COUNTIF(E115:M115,"●")</f>
        <v>0</v>
      </c>
      <c r="U114" s="338"/>
      <c r="V114" s="335">
        <f>SUM(E114,H114,K114)</f>
        <v>4</v>
      </c>
      <c r="W114" s="338"/>
      <c r="X114" s="335">
        <f>SUM(G114,J114,M114)</f>
        <v>0</v>
      </c>
      <c r="Y114" s="338"/>
      <c r="Z114" s="335">
        <f>V114-X114</f>
        <v>4</v>
      </c>
      <c r="AA114" s="338"/>
      <c r="AB114" s="335">
        <v>1</v>
      </c>
      <c r="AC114" s="336"/>
      <c r="AD114" s="1"/>
      <c r="AE114" s="1"/>
      <c r="AF114" s="1"/>
      <c r="AG114" s="1"/>
      <c r="AH114" s="1"/>
    </row>
    <row r="115" spans="1:34" ht="26.25" customHeight="1" x14ac:dyDescent="0.3">
      <c r="A115" s="1"/>
      <c r="B115" s="343"/>
      <c r="C115" s="283"/>
      <c r="D115" s="333"/>
      <c r="E115" s="293" t="str">
        <f>IF(OR(E114="",G114=""),"",IF(E114&gt;G114,"○",IF(E114=G114,"△",IF(E114&lt;G114,"●",))))</f>
        <v>○</v>
      </c>
      <c r="F115" s="294"/>
      <c r="G115" s="295"/>
      <c r="H115" s="348" t="str">
        <f>IF(OR(H114="",J114=""),"",IF(H114&gt;J114,"○",IF(H114=J114,"△",IF(H114&lt;J114,"●",))))</f>
        <v/>
      </c>
      <c r="I115" s="294"/>
      <c r="J115" s="295"/>
      <c r="K115" s="293" t="str">
        <f>IF(OR(K114="",M114=""),"",IF(K114&gt;M114,"○",IF(K114=M114,"△",IF(K114&lt;M114,"●",))))</f>
        <v>△</v>
      </c>
      <c r="L115" s="294"/>
      <c r="M115" s="295"/>
      <c r="N115" s="337"/>
      <c r="O115" s="284"/>
      <c r="P115" s="337"/>
      <c r="Q115" s="284"/>
      <c r="R115" s="337"/>
      <c r="S115" s="284"/>
      <c r="T115" s="337"/>
      <c r="U115" s="284"/>
      <c r="V115" s="337"/>
      <c r="W115" s="284"/>
      <c r="X115" s="337"/>
      <c r="Y115" s="284"/>
      <c r="Z115" s="337"/>
      <c r="AA115" s="284"/>
      <c r="AB115" s="337"/>
      <c r="AC115" s="286"/>
      <c r="AD115" s="1"/>
      <c r="AE115" s="1"/>
      <c r="AF115" s="1"/>
      <c r="AG115" s="1"/>
      <c r="AH115" s="1"/>
    </row>
    <row r="116" spans="1:34" ht="26.25" customHeight="1" x14ac:dyDescent="0.3">
      <c r="A116" s="1"/>
      <c r="B116" s="345" t="str">
        <f>U12</f>
        <v>FCみやぎ</v>
      </c>
      <c r="C116" s="346"/>
      <c r="D116" s="347"/>
      <c r="E116" s="8">
        <v>0</v>
      </c>
      <c r="F116" s="7" t="s">
        <v>54</v>
      </c>
      <c r="G116" s="22">
        <v>6</v>
      </c>
      <c r="H116" s="8">
        <v>0</v>
      </c>
      <c r="I116" s="7" t="s">
        <v>54</v>
      </c>
      <c r="J116" s="22">
        <v>0</v>
      </c>
      <c r="K116" s="23"/>
      <c r="L116" s="24" t="s">
        <v>54</v>
      </c>
      <c r="M116" s="25"/>
      <c r="N116" s="335">
        <f>P116*3+R116</f>
        <v>1</v>
      </c>
      <c r="O116" s="338"/>
      <c r="P116" s="335">
        <f>COUNTIF(E117:M117,"○")</f>
        <v>0</v>
      </c>
      <c r="Q116" s="338"/>
      <c r="R116" s="335">
        <f>COUNTIF(E117:M117,"△")</f>
        <v>1</v>
      </c>
      <c r="S116" s="338"/>
      <c r="T116" s="335">
        <f>COUNTIF(E117:M117,"●")</f>
        <v>1</v>
      </c>
      <c r="U116" s="338"/>
      <c r="V116" s="335">
        <f>SUM(E116,H116,K116)</f>
        <v>0</v>
      </c>
      <c r="W116" s="338"/>
      <c r="X116" s="335">
        <f>SUM(G116,J116,M116)</f>
        <v>6</v>
      </c>
      <c r="Y116" s="338"/>
      <c r="Z116" s="335">
        <f>V116-X116</f>
        <v>-6</v>
      </c>
      <c r="AA116" s="338"/>
      <c r="AB116" s="335">
        <v>3</v>
      </c>
      <c r="AC116" s="336"/>
      <c r="AD116" s="1"/>
      <c r="AE116" s="1"/>
      <c r="AF116" s="1"/>
      <c r="AG116" s="1"/>
      <c r="AH116" s="1"/>
    </row>
    <row r="117" spans="1:34" ht="26.25" customHeight="1" x14ac:dyDescent="0.3">
      <c r="A117" s="1"/>
      <c r="B117" s="349"/>
      <c r="C117" s="316"/>
      <c r="D117" s="350"/>
      <c r="E117" s="318" t="str">
        <f>IF(OR(E116="",G116=""),"",IF(E116&gt;G116,"○",IF(E116=G116,"△",IF(E116&lt;G116,"●",))))</f>
        <v>●</v>
      </c>
      <c r="F117" s="299"/>
      <c r="G117" s="319"/>
      <c r="H117" s="318" t="str">
        <f>IF(OR(H116="",J116=""),"",IF(H116&gt;J116,"○",IF(H116=J116,"△",IF(H116&lt;J116,"●",))))</f>
        <v>△</v>
      </c>
      <c r="I117" s="299"/>
      <c r="J117" s="319"/>
      <c r="K117" s="351" t="str">
        <f>IF(OR(K116="",M116=""),"",IF(K116&gt;M116,"○",IF(K116=M116,"△",IF(K116&lt;M116,"●",))))</f>
        <v/>
      </c>
      <c r="L117" s="299"/>
      <c r="M117" s="319"/>
      <c r="N117" s="315"/>
      <c r="O117" s="327"/>
      <c r="P117" s="315"/>
      <c r="Q117" s="327"/>
      <c r="R117" s="315"/>
      <c r="S117" s="327"/>
      <c r="T117" s="315"/>
      <c r="U117" s="327"/>
      <c r="V117" s="315"/>
      <c r="W117" s="327"/>
      <c r="X117" s="315"/>
      <c r="Y117" s="327"/>
      <c r="Z117" s="315"/>
      <c r="AA117" s="327"/>
      <c r="AB117" s="315"/>
      <c r="AC117" s="317"/>
      <c r="AD117" s="1"/>
      <c r="AE117" s="1"/>
      <c r="AF117" s="1"/>
      <c r="AG117" s="1"/>
      <c r="AH117" s="1"/>
    </row>
    <row r="118" spans="1:34" ht="26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26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26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26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26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26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26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26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26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26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26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26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26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26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26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26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26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26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26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26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26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26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26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26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26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26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26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26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26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26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26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26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26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26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26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26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26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26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26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26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26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26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26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26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26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26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26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26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26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26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26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26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26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26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26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26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26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26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26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26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26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26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26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26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26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26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26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26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26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26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26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26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26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26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26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26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26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26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26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26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26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26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26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26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26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26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26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26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26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26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26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26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26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26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26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26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26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26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26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26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26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26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26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26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26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26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26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26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26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26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26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26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26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26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26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26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26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26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26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26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26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26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26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26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26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26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26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26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26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26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26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26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26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26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26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26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26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26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26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26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26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26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26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26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26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26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26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26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26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26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26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26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26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26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26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26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26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26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26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26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26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26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26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26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26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26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26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26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26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26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26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26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26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26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26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26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26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26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26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26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26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26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26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26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26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26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26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26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26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26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26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26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26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26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26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26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26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26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26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26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26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26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26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26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26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26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26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26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26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26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26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26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26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26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26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26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26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26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26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26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26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26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26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26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26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26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26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26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26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26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26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26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26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26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26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26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26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26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26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26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26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26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26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26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26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26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26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26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26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26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26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26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26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26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26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26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26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26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26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26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26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26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26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26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26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26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26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26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26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26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26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26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26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26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26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26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26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26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26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26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26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26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26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26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26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26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26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26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26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26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26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26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26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26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26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26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26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26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26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26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26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26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26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26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26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26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26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26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26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26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26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26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26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26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26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26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26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26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26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26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26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26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26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26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26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26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26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26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26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26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26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26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26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26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26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26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26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26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26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26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26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26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26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26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26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26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26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26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26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26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26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26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26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26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26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26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26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26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26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26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26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26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26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26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26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26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26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26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26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26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26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26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26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26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26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26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26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26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26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26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26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26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26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26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26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26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26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26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26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26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26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26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26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26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26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26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26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26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26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26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26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26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26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26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26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26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26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26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26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26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26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26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26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26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26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26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26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26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26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26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26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26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26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26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26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26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26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26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26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26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26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26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26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26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26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26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26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26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26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26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26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26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26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26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26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26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26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26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26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26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26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26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26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26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26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26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26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26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26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26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26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26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26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26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26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26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26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26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26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26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26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26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26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26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26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26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26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26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26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26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26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26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26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26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26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26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26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26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26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26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26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26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26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26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26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26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26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26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26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26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26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26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26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26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26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26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26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26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26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26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26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26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26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26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26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26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26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26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26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26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26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26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26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26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26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26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26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26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26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26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26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26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26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26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26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26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26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26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26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26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26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26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26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26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26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26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26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26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26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26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26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26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26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26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26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26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26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26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26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26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26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26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26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26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26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26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26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26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26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26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26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26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26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26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26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26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26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26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26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26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26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26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26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26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26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26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26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26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26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26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26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26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26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26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26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26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26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26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26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26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26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26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26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26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26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26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26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26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26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26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26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26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26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26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26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26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26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26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26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26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26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26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26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26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26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26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26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26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26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26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26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26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26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26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26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26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26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26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26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26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26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26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26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26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26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26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26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26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26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26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26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26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26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26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26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26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26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26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26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26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26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26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26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26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26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26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26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26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26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26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26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26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26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26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26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26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26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26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26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26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26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26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26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26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26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26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26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26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26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26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26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26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26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26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26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26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26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26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26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26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26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26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26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26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26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26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26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26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26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26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26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26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26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26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26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26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26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26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26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26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26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26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26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26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26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26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26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26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26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26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26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26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26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26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26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26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26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26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26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26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26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26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26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26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26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26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26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26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26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26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26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26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26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26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26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26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26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26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26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26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26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26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26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26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26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26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26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26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26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26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26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26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26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26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26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26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26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26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26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26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26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26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26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26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26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26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26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26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26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26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26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26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26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26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26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26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26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26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26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26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26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26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26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26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26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26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26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26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26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26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26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26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26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26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26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26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26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26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26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26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26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26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26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26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26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26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26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26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26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26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26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26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26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26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26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26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26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26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26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26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26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26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26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26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26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26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26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26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26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26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26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26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26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26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26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26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26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26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26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26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26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26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26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26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26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26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26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26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26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26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26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26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26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26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26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26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26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26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26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26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26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26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26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mergeCells count="804">
    <mergeCell ref="U96:V96"/>
    <mergeCell ref="B101:D102"/>
    <mergeCell ref="E102:G102"/>
    <mergeCell ref="H102:J102"/>
    <mergeCell ref="K102:M102"/>
    <mergeCell ref="N102:P102"/>
    <mergeCell ref="H96:J96"/>
    <mergeCell ref="K96:M96"/>
    <mergeCell ref="N96:P96"/>
    <mergeCell ref="S96:T96"/>
    <mergeCell ref="Q96:R96"/>
    <mergeCell ref="Q97:R98"/>
    <mergeCell ref="B70:D70"/>
    <mergeCell ref="E70:G70"/>
    <mergeCell ref="H70:J70"/>
    <mergeCell ref="B71:D71"/>
    <mergeCell ref="E71:G71"/>
    <mergeCell ref="T72:V72"/>
    <mergeCell ref="W72:Y72"/>
    <mergeCell ref="Y67:Z68"/>
    <mergeCell ref="Z72:AB72"/>
    <mergeCell ref="AF70:AH70"/>
    <mergeCell ref="E66:G66"/>
    <mergeCell ref="H66:J66"/>
    <mergeCell ref="B67:D68"/>
    <mergeCell ref="Q67:R68"/>
    <mergeCell ref="S67:T68"/>
    <mergeCell ref="U67:V68"/>
    <mergeCell ref="W67:X68"/>
    <mergeCell ref="H71:J71"/>
    <mergeCell ref="K71:M71"/>
    <mergeCell ref="Q71:S71"/>
    <mergeCell ref="T71:V71"/>
    <mergeCell ref="W71:Y71"/>
    <mergeCell ref="Z71:AB71"/>
    <mergeCell ref="AC71:AE71"/>
    <mergeCell ref="AA67:AB68"/>
    <mergeCell ref="AC67:AD68"/>
    <mergeCell ref="AE67:AF68"/>
    <mergeCell ref="AF71:AH73"/>
    <mergeCell ref="AC72:AE72"/>
    <mergeCell ref="AC65:AD66"/>
    <mergeCell ref="AE65:AF66"/>
    <mergeCell ref="E68:G68"/>
    <mergeCell ref="H68:J68"/>
    <mergeCell ref="Z75:AB75"/>
    <mergeCell ref="AC75:AE75"/>
    <mergeCell ref="AF75:AH75"/>
    <mergeCell ref="B75:D75"/>
    <mergeCell ref="E75:G75"/>
    <mergeCell ref="H75:J75"/>
    <mergeCell ref="K75:M75"/>
    <mergeCell ref="Q75:S75"/>
    <mergeCell ref="T75:V75"/>
    <mergeCell ref="W75:Y75"/>
    <mergeCell ref="Z74:AB74"/>
    <mergeCell ref="AC74:AE74"/>
    <mergeCell ref="AF74:AH74"/>
    <mergeCell ref="B74:D74"/>
    <mergeCell ref="E74:G74"/>
    <mergeCell ref="H74:J74"/>
    <mergeCell ref="K74:M74"/>
    <mergeCell ref="Q74:S74"/>
    <mergeCell ref="T74:V74"/>
    <mergeCell ref="W74:Y74"/>
    <mergeCell ref="K64:M64"/>
    <mergeCell ref="B65:D66"/>
    <mergeCell ref="K66:M66"/>
    <mergeCell ref="Z73:AB73"/>
    <mergeCell ref="AC73:AE73"/>
    <mergeCell ref="B73:D73"/>
    <mergeCell ref="E73:G73"/>
    <mergeCell ref="H73:J73"/>
    <mergeCell ref="K73:M73"/>
    <mergeCell ref="Q73:S73"/>
    <mergeCell ref="T73:V73"/>
    <mergeCell ref="W73:Y73"/>
    <mergeCell ref="K68:M68"/>
    <mergeCell ref="N68:P68"/>
    <mergeCell ref="K70:S70"/>
    <mergeCell ref="T70:V70"/>
    <mergeCell ref="W70:Y70"/>
    <mergeCell ref="Z70:AB70"/>
    <mergeCell ref="AC70:AE70"/>
    <mergeCell ref="B72:D72"/>
    <mergeCell ref="E72:G72"/>
    <mergeCell ref="H72:J72"/>
    <mergeCell ref="K72:M72"/>
    <mergeCell ref="Q72:S72"/>
    <mergeCell ref="U60:V60"/>
    <mergeCell ref="W60:X60"/>
    <mergeCell ref="Y60:Z60"/>
    <mergeCell ref="AA60:AB60"/>
    <mergeCell ref="AC60:AD60"/>
    <mergeCell ref="AE60:AF60"/>
    <mergeCell ref="S61:T62"/>
    <mergeCell ref="U61:V62"/>
    <mergeCell ref="W61:X62"/>
    <mergeCell ref="Y61:Z62"/>
    <mergeCell ref="AA61:AB62"/>
    <mergeCell ref="AC61:AD62"/>
    <mergeCell ref="AE61:AF62"/>
    <mergeCell ref="S60:T60"/>
    <mergeCell ref="N64:P64"/>
    <mergeCell ref="Q65:R66"/>
    <mergeCell ref="S65:T66"/>
    <mergeCell ref="U65:V66"/>
    <mergeCell ref="W65:X66"/>
    <mergeCell ref="Y65:Z66"/>
    <mergeCell ref="AA65:AB66"/>
    <mergeCell ref="N66:P66"/>
    <mergeCell ref="AA63:AB64"/>
    <mergeCell ref="AC63:AD64"/>
    <mergeCell ref="AE63:AF64"/>
    <mergeCell ref="Q63:R64"/>
    <mergeCell ref="S63:T64"/>
    <mergeCell ref="U63:V64"/>
    <mergeCell ref="W63:X64"/>
    <mergeCell ref="Y63:Z64"/>
    <mergeCell ref="K111:M111"/>
    <mergeCell ref="P111:Q111"/>
    <mergeCell ref="R111:S111"/>
    <mergeCell ref="AC109:AE109"/>
    <mergeCell ref="AF109:AH109"/>
    <mergeCell ref="Q107:S107"/>
    <mergeCell ref="T107:V107"/>
    <mergeCell ref="W107:Y107"/>
    <mergeCell ref="Z107:AB107"/>
    <mergeCell ref="AC107:AE107"/>
    <mergeCell ref="AF107:AH107"/>
    <mergeCell ref="AF108:AH108"/>
    <mergeCell ref="T106:V106"/>
    <mergeCell ref="W106:Y106"/>
    <mergeCell ref="Z106:AB106"/>
    <mergeCell ref="AC106:AE106"/>
    <mergeCell ref="AF106:AH106"/>
    <mergeCell ref="AB112:AC113"/>
    <mergeCell ref="B111:D111"/>
    <mergeCell ref="E111:G111"/>
    <mergeCell ref="H111:J111"/>
    <mergeCell ref="N116:O117"/>
    <mergeCell ref="P116:Q117"/>
    <mergeCell ref="R116:S117"/>
    <mergeCell ref="T116:U117"/>
    <mergeCell ref="V116:W117"/>
    <mergeCell ref="X116:Y117"/>
    <mergeCell ref="E113:G113"/>
    <mergeCell ref="H113:J113"/>
    <mergeCell ref="B112:D113"/>
    <mergeCell ref="K113:M113"/>
    <mergeCell ref="X114:Y115"/>
    <mergeCell ref="Z114:AA115"/>
    <mergeCell ref="AB114:AC115"/>
    <mergeCell ref="N111:O111"/>
    <mergeCell ref="N112:O113"/>
    <mergeCell ref="N114:O115"/>
    <mergeCell ref="P114:Q115"/>
    <mergeCell ref="R114:S115"/>
    <mergeCell ref="T114:U115"/>
    <mergeCell ref="V114:W115"/>
    <mergeCell ref="AB116:AC117"/>
    <mergeCell ref="E117:G117"/>
    <mergeCell ref="H117:J117"/>
    <mergeCell ref="B108:D108"/>
    <mergeCell ref="E108:G108"/>
    <mergeCell ref="H108:J108"/>
    <mergeCell ref="K108:M108"/>
    <mergeCell ref="Q108:S108"/>
    <mergeCell ref="T108:V108"/>
    <mergeCell ref="W108:Y108"/>
    <mergeCell ref="Z108:AB108"/>
    <mergeCell ref="AC108:AE108"/>
    <mergeCell ref="B116:D117"/>
    <mergeCell ref="K117:M117"/>
    <mergeCell ref="Z109:AB109"/>
    <mergeCell ref="T111:U111"/>
    <mergeCell ref="V111:W111"/>
    <mergeCell ref="X111:Y111"/>
    <mergeCell ref="Z111:AA111"/>
    <mergeCell ref="AB111:AC111"/>
    <mergeCell ref="P112:Q113"/>
    <mergeCell ref="R112:S113"/>
    <mergeCell ref="T112:U113"/>
    <mergeCell ref="V112:W113"/>
    <mergeCell ref="B106:D106"/>
    <mergeCell ref="E106:G106"/>
    <mergeCell ref="H106:J106"/>
    <mergeCell ref="B107:D107"/>
    <mergeCell ref="E107:G107"/>
    <mergeCell ref="H107:J107"/>
    <mergeCell ref="K107:M107"/>
    <mergeCell ref="K106:S106"/>
    <mergeCell ref="Z116:AA117"/>
    <mergeCell ref="X112:Y113"/>
    <mergeCell ref="Z112:AA113"/>
    <mergeCell ref="B109:D109"/>
    <mergeCell ref="E109:G109"/>
    <mergeCell ref="H109:J109"/>
    <mergeCell ref="K109:M109"/>
    <mergeCell ref="Q109:S109"/>
    <mergeCell ref="T109:V109"/>
    <mergeCell ref="W109:Y109"/>
    <mergeCell ref="B114:D115"/>
    <mergeCell ref="E115:G115"/>
    <mergeCell ref="H115:J115"/>
    <mergeCell ref="K115:M115"/>
    <mergeCell ref="B103:D104"/>
    <mergeCell ref="Q103:R104"/>
    <mergeCell ref="B97:D98"/>
    <mergeCell ref="AC99:AD100"/>
    <mergeCell ref="E98:G98"/>
    <mergeCell ref="H98:J98"/>
    <mergeCell ref="B99:D100"/>
    <mergeCell ref="E100:G100"/>
    <mergeCell ref="H100:J100"/>
    <mergeCell ref="K100:M100"/>
    <mergeCell ref="N100:P100"/>
    <mergeCell ref="K104:M104"/>
    <mergeCell ref="N104:P104"/>
    <mergeCell ref="S97:T98"/>
    <mergeCell ref="E104:G104"/>
    <mergeCell ref="H104:J104"/>
    <mergeCell ref="S99:T100"/>
    <mergeCell ref="U99:V100"/>
    <mergeCell ref="W99:X100"/>
    <mergeCell ref="K98:M98"/>
    <mergeCell ref="N98:P98"/>
    <mergeCell ref="U97:V98"/>
    <mergeCell ref="Q99:R100"/>
    <mergeCell ref="Q101:R102"/>
    <mergeCell ref="S103:T104"/>
    <mergeCell ref="U103:V104"/>
    <mergeCell ref="W103:X104"/>
    <mergeCell ref="Y103:Z104"/>
    <mergeCell ref="AA103:AB104"/>
    <mergeCell ref="AC103:AD104"/>
    <mergeCell ref="AE103:AF104"/>
    <mergeCell ref="Y99:Z100"/>
    <mergeCell ref="AA99:AB100"/>
    <mergeCell ref="S101:T102"/>
    <mergeCell ref="U101:V102"/>
    <mergeCell ref="W101:X102"/>
    <mergeCell ref="AA97:AB98"/>
    <mergeCell ref="AC97:AD98"/>
    <mergeCell ref="Z94:AB94"/>
    <mergeCell ref="AC94:AE94"/>
    <mergeCell ref="AE97:AF98"/>
    <mergeCell ref="W96:X96"/>
    <mergeCell ref="Y96:Z96"/>
    <mergeCell ref="AE99:AF100"/>
    <mergeCell ref="Y101:Z102"/>
    <mergeCell ref="AA101:AB102"/>
    <mergeCell ref="AC101:AD102"/>
    <mergeCell ref="AE101:AF102"/>
    <mergeCell ref="AA96:AB96"/>
    <mergeCell ref="AC96:AD96"/>
    <mergeCell ref="W97:X98"/>
    <mergeCell ref="Y97:Z98"/>
    <mergeCell ref="H91:J91"/>
    <mergeCell ref="K91:M91"/>
    <mergeCell ref="Q91:S91"/>
    <mergeCell ref="AF91:AH92"/>
    <mergeCell ref="AC92:AE92"/>
    <mergeCell ref="H92:J92"/>
    <mergeCell ref="K92:M92"/>
    <mergeCell ref="H93:J93"/>
    <mergeCell ref="K93:M93"/>
    <mergeCell ref="W92:Y92"/>
    <mergeCell ref="Z92:AB92"/>
    <mergeCell ref="W93:Y93"/>
    <mergeCell ref="Z93:AB93"/>
    <mergeCell ref="AC93:AE93"/>
    <mergeCell ref="AF93:AH94"/>
    <mergeCell ref="W94:Y94"/>
    <mergeCell ref="H94:J94"/>
    <mergeCell ref="K94:M94"/>
    <mergeCell ref="AF88:AH90"/>
    <mergeCell ref="Z89:AB89"/>
    <mergeCell ref="AC89:AE89"/>
    <mergeCell ref="T91:V91"/>
    <mergeCell ref="W91:Y91"/>
    <mergeCell ref="Z91:AB91"/>
    <mergeCell ref="AC91:AE91"/>
    <mergeCell ref="AE96:AF96"/>
    <mergeCell ref="B91:D91"/>
    <mergeCell ref="B92:D92"/>
    <mergeCell ref="B93:D93"/>
    <mergeCell ref="E93:G94"/>
    <mergeCell ref="B94:D94"/>
    <mergeCell ref="B96:D96"/>
    <mergeCell ref="E96:G96"/>
    <mergeCell ref="Q92:S92"/>
    <mergeCell ref="T92:V92"/>
    <mergeCell ref="Q93:S93"/>
    <mergeCell ref="T93:V93"/>
    <mergeCell ref="Q94:S94"/>
    <mergeCell ref="T94:V94"/>
    <mergeCell ref="Z90:AB90"/>
    <mergeCell ref="AC90:AE90"/>
    <mergeCell ref="E91:G92"/>
    <mergeCell ref="B90:D90"/>
    <mergeCell ref="H90:J90"/>
    <mergeCell ref="K90:M90"/>
    <mergeCell ref="Q90:S90"/>
    <mergeCell ref="T90:V90"/>
    <mergeCell ref="W90:Y90"/>
    <mergeCell ref="E85:G85"/>
    <mergeCell ref="H85:J85"/>
    <mergeCell ref="B87:D87"/>
    <mergeCell ref="E87:G87"/>
    <mergeCell ref="H87:J87"/>
    <mergeCell ref="B88:D88"/>
    <mergeCell ref="E88:G90"/>
    <mergeCell ref="Y84:Z85"/>
    <mergeCell ref="H88:J88"/>
    <mergeCell ref="K88:M88"/>
    <mergeCell ref="Q88:S88"/>
    <mergeCell ref="T88:V88"/>
    <mergeCell ref="W88:Y88"/>
    <mergeCell ref="Z88:AB88"/>
    <mergeCell ref="AC88:AE88"/>
    <mergeCell ref="B89:D89"/>
    <mergeCell ref="H89:J89"/>
    <mergeCell ref="K89:M89"/>
    <mergeCell ref="Q89:S89"/>
    <mergeCell ref="T89:V89"/>
    <mergeCell ref="W89:Y89"/>
    <mergeCell ref="T87:V87"/>
    <mergeCell ref="W87:Y87"/>
    <mergeCell ref="Z87:AB87"/>
    <mergeCell ref="AC87:AE87"/>
    <mergeCell ref="AF87:AH87"/>
    <mergeCell ref="E83:G83"/>
    <mergeCell ref="H83:J83"/>
    <mergeCell ref="B84:D85"/>
    <mergeCell ref="Q84:R85"/>
    <mergeCell ref="S84:T85"/>
    <mergeCell ref="U84:V85"/>
    <mergeCell ref="W84:X85"/>
    <mergeCell ref="AA84:AB85"/>
    <mergeCell ref="AC84:AD85"/>
    <mergeCell ref="AE84:AF85"/>
    <mergeCell ref="AC82:AD83"/>
    <mergeCell ref="AE82:AF83"/>
    <mergeCell ref="U82:V83"/>
    <mergeCell ref="W82:X83"/>
    <mergeCell ref="Y82:Z83"/>
    <mergeCell ref="AA82:AB83"/>
    <mergeCell ref="B80:D81"/>
    <mergeCell ref="E81:G81"/>
    <mergeCell ref="H81:J81"/>
    <mergeCell ref="K81:M81"/>
    <mergeCell ref="B82:D83"/>
    <mergeCell ref="K83:M83"/>
    <mergeCell ref="K85:M85"/>
    <mergeCell ref="N85:P85"/>
    <mergeCell ref="K87:S87"/>
    <mergeCell ref="N81:P81"/>
    <mergeCell ref="Q82:R83"/>
    <mergeCell ref="S82:T83"/>
    <mergeCell ref="N83:P83"/>
    <mergeCell ref="AA80:AB81"/>
    <mergeCell ref="AC80:AD81"/>
    <mergeCell ref="AE80:AF81"/>
    <mergeCell ref="Q77:R77"/>
    <mergeCell ref="Q78:R79"/>
    <mergeCell ref="Q80:R81"/>
    <mergeCell ref="S80:T81"/>
    <mergeCell ref="U80:V81"/>
    <mergeCell ref="W80:X81"/>
    <mergeCell ref="Y80:Z81"/>
    <mergeCell ref="U77:V77"/>
    <mergeCell ref="W77:X77"/>
    <mergeCell ref="Y77:Z77"/>
    <mergeCell ref="AA77:AB77"/>
    <mergeCell ref="AC77:AD77"/>
    <mergeCell ref="AE77:AF77"/>
    <mergeCell ref="U78:V79"/>
    <mergeCell ref="W78:X79"/>
    <mergeCell ref="Y78:Z79"/>
    <mergeCell ref="AA78:AB79"/>
    <mergeCell ref="AC78:AD79"/>
    <mergeCell ref="AE78:AF79"/>
    <mergeCell ref="K79:M79"/>
    <mergeCell ref="N79:P79"/>
    <mergeCell ref="B77:D77"/>
    <mergeCell ref="E77:G77"/>
    <mergeCell ref="H77:J77"/>
    <mergeCell ref="K77:M77"/>
    <mergeCell ref="N77:P77"/>
    <mergeCell ref="S77:T77"/>
    <mergeCell ref="B78:D79"/>
    <mergeCell ref="E79:G79"/>
    <mergeCell ref="H79:J79"/>
    <mergeCell ref="H58:J58"/>
    <mergeCell ref="B54:D54"/>
    <mergeCell ref="B55:D55"/>
    <mergeCell ref="E55:G56"/>
    <mergeCell ref="B56:D56"/>
    <mergeCell ref="B57:D57"/>
    <mergeCell ref="E57:G58"/>
    <mergeCell ref="B58:D58"/>
    <mergeCell ref="S78:T79"/>
    <mergeCell ref="K62:M62"/>
    <mergeCell ref="N62:P62"/>
    <mergeCell ref="B60:D60"/>
    <mergeCell ref="E60:G60"/>
    <mergeCell ref="H60:J60"/>
    <mergeCell ref="K60:M60"/>
    <mergeCell ref="N60:P60"/>
    <mergeCell ref="B61:D62"/>
    <mergeCell ref="Q60:R60"/>
    <mergeCell ref="Q61:R62"/>
    <mergeCell ref="E62:G62"/>
    <mergeCell ref="H62:J62"/>
    <mergeCell ref="B63:D64"/>
    <mergeCell ref="E64:G64"/>
    <mergeCell ref="H64:J64"/>
    <mergeCell ref="B53:D53"/>
    <mergeCell ref="E53:G54"/>
    <mergeCell ref="H53:J53"/>
    <mergeCell ref="H54:J54"/>
    <mergeCell ref="H55:J55"/>
    <mergeCell ref="K55:M55"/>
    <mergeCell ref="H56:J56"/>
    <mergeCell ref="K56:M56"/>
    <mergeCell ref="H57:J57"/>
    <mergeCell ref="B49:D50"/>
    <mergeCell ref="Q49:R50"/>
    <mergeCell ref="S49:T50"/>
    <mergeCell ref="U49:V50"/>
    <mergeCell ref="W49:X50"/>
    <mergeCell ref="E50:G50"/>
    <mergeCell ref="H50:J50"/>
    <mergeCell ref="B52:D52"/>
    <mergeCell ref="E52:G52"/>
    <mergeCell ref="H52:J52"/>
    <mergeCell ref="AF57:AH58"/>
    <mergeCell ref="K58:M58"/>
    <mergeCell ref="E44:G44"/>
    <mergeCell ref="H44:J44"/>
    <mergeCell ref="B45:D46"/>
    <mergeCell ref="E46:G46"/>
    <mergeCell ref="H46:J46"/>
    <mergeCell ref="K46:M46"/>
    <mergeCell ref="B47:D48"/>
    <mergeCell ref="K48:M48"/>
    <mergeCell ref="Y49:Z50"/>
    <mergeCell ref="AA49:AB50"/>
    <mergeCell ref="AC49:AD50"/>
    <mergeCell ref="AE49:AF50"/>
    <mergeCell ref="K50:M50"/>
    <mergeCell ref="N50:P50"/>
    <mergeCell ref="K52:S52"/>
    <mergeCell ref="T52:V52"/>
    <mergeCell ref="W52:Y52"/>
    <mergeCell ref="Z52:AB52"/>
    <mergeCell ref="AC52:AE52"/>
    <mergeCell ref="AF52:AH52"/>
    <mergeCell ref="E48:G48"/>
    <mergeCell ref="H48:J48"/>
    <mergeCell ref="Q57:S57"/>
    <mergeCell ref="Q58:S58"/>
    <mergeCell ref="T58:V58"/>
    <mergeCell ref="W58:Y58"/>
    <mergeCell ref="Z58:AB58"/>
    <mergeCell ref="AC58:AE58"/>
    <mergeCell ref="K57:M57"/>
    <mergeCell ref="T57:V57"/>
    <mergeCell ref="W57:Y57"/>
    <mergeCell ref="Z57:AB57"/>
    <mergeCell ref="AC57:AE57"/>
    <mergeCell ref="AF53:AH54"/>
    <mergeCell ref="K54:M54"/>
    <mergeCell ref="Q55:S55"/>
    <mergeCell ref="Q56:S56"/>
    <mergeCell ref="T56:V56"/>
    <mergeCell ref="W56:Y56"/>
    <mergeCell ref="Z56:AB56"/>
    <mergeCell ref="AC56:AE56"/>
    <mergeCell ref="Q53:S53"/>
    <mergeCell ref="Q54:S54"/>
    <mergeCell ref="T55:V55"/>
    <mergeCell ref="W55:Y55"/>
    <mergeCell ref="Z55:AB55"/>
    <mergeCell ref="AC55:AE55"/>
    <mergeCell ref="AF55:AH56"/>
    <mergeCell ref="T54:V54"/>
    <mergeCell ref="W54:Y54"/>
    <mergeCell ref="Z54:AB54"/>
    <mergeCell ref="AC54:AE54"/>
    <mergeCell ref="K53:M53"/>
    <mergeCell ref="T53:V53"/>
    <mergeCell ref="W53:Y53"/>
    <mergeCell ref="Z53:AB53"/>
    <mergeCell ref="AC53:AE53"/>
    <mergeCell ref="AE47:AF48"/>
    <mergeCell ref="N46:P46"/>
    <mergeCell ref="Q47:R48"/>
    <mergeCell ref="S47:T48"/>
    <mergeCell ref="U47:V48"/>
    <mergeCell ref="W47:X48"/>
    <mergeCell ref="Y47:Z48"/>
    <mergeCell ref="AA47:AB48"/>
    <mergeCell ref="N48:P48"/>
    <mergeCell ref="AA45:AB46"/>
    <mergeCell ref="AC45:AD46"/>
    <mergeCell ref="AE45:AF46"/>
    <mergeCell ref="Q45:R46"/>
    <mergeCell ref="S45:T46"/>
    <mergeCell ref="U45:V46"/>
    <mergeCell ref="W45:X46"/>
    <mergeCell ref="Y45:Z46"/>
    <mergeCell ref="K44:M44"/>
    <mergeCell ref="N44:P44"/>
    <mergeCell ref="Y42:Z42"/>
    <mergeCell ref="AC47:AD48"/>
    <mergeCell ref="B42:D42"/>
    <mergeCell ref="E42:G42"/>
    <mergeCell ref="H42:J42"/>
    <mergeCell ref="K42:M42"/>
    <mergeCell ref="N42:P42"/>
    <mergeCell ref="S42:T42"/>
    <mergeCell ref="B43:D44"/>
    <mergeCell ref="U42:V42"/>
    <mergeCell ref="W42:X42"/>
    <mergeCell ref="Q42:R42"/>
    <mergeCell ref="Q43:R44"/>
    <mergeCell ref="AA42:AB42"/>
    <mergeCell ref="AC42:AD42"/>
    <mergeCell ref="AE42:AF42"/>
    <mergeCell ref="S43:T44"/>
    <mergeCell ref="U43:V44"/>
    <mergeCell ref="W43:X44"/>
    <mergeCell ref="Y43:Z44"/>
    <mergeCell ref="AA43:AB44"/>
    <mergeCell ref="AC43:AD44"/>
    <mergeCell ref="AE43:AF44"/>
    <mergeCell ref="Z39:AB39"/>
    <mergeCell ref="AC39:AE39"/>
    <mergeCell ref="AF39:AH39"/>
    <mergeCell ref="Z40:AB40"/>
    <mergeCell ref="AC40:AE40"/>
    <mergeCell ref="AF40:AH40"/>
    <mergeCell ref="Q40:S40"/>
    <mergeCell ref="T40:V40"/>
    <mergeCell ref="W40:Y40"/>
    <mergeCell ref="Z37:AB37"/>
    <mergeCell ref="AC37:AE37"/>
    <mergeCell ref="AF37:AH37"/>
    <mergeCell ref="B37:D37"/>
    <mergeCell ref="E37:G37"/>
    <mergeCell ref="H37:J37"/>
    <mergeCell ref="K37:M37"/>
    <mergeCell ref="Q37:S37"/>
    <mergeCell ref="T37:V37"/>
    <mergeCell ref="W37:Y37"/>
    <mergeCell ref="Q39:S39"/>
    <mergeCell ref="T39:V39"/>
    <mergeCell ref="W39:Y39"/>
    <mergeCell ref="AF38:AH38"/>
    <mergeCell ref="B38:D38"/>
    <mergeCell ref="E38:G38"/>
    <mergeCell ref="H38:J38"/>
    <mergeCell ref="K38:M38"/>
    <mergeCell ref="Q38:S38"/>
    <mergeCell ref="T38:V38"/>
    <mergeCell ref="W38:Y38"/>
    <mergeCell ref="Z38:AB38"/>
    <mergeCell ref="AC38:AE38"/>
    <mergeCell ref="B34:D34"/>
    <mergeCell ref="E34:G34"/>
    <mergeCell ref="H34:J34"/>
    <mergeCell ref="B35:D35"/>
    <mergeCell ref="E35:G35"/>
    <mergeCell ref="H35:J35"/>
    <mergeCell ref="K35:M35"/>
    <mergeCell ref="B40:D40"/>
    <mergeCell ref="E40:G40"/>
    <mergeCell ref="H40:J40"/>
    <mergeCell ref="K40:M40"/>
    <mergeCell ref="B36:D36"/>
    <mergeCell ref="E36:G36"/>
    <mergeCell ref="H36:J36"/>
    <mergeCell ref="K36:M36"/>
    <mergeCell ref="B39:D39"/>
    <mergeCell ref="E39:G39"/>
    <mergeCell ref="H39:J39"/>
    <mergeCell ref="K39:M39"/>
    <mergeCell ref="Q35:S35"/>
    <mergeCell ref="T35:V35"/>
    <mergeCell ref="W35:Y35"/>
    <mergeCell ref="Z35:AB35"/>
    <mergeCell ref="AC35:AE35"/>
    <mergeCell ref="AF35:AH35"/>
    <mergeCell ref="Z36:AB36"/>
    <mergeCell ref="AC36:AE36"/>
    <mergeCell ref="AF36:AH36"/>
    <mergeCell ref="Q36:S36"/>
    <mergeCell ref="T36:V36"/>
    <mergeCell ref="W36:Y36"/>
    <mergeCell ref="AE31:AF32"/>
    <mergeCell ref="K32:M32"/>
    <mergeCell ref="N32:P32"/>
    <mergeCell ref="K34:S34"/>
    <mergeCell ref="T34:V34"/>
    <mergeCell ref="W34:Y34"/>
    <mergeCell ref="Z34:AB34"/>
    <mergeCell ref="AC34:AE34"/>
    <mergeCell ref="AF34:AH34"/>
    <mergeCell ref="Q31:R32"/>
    <mergeCell ref="S31:T32"/>
    <mergeCell ref="U31:V32"/>
    <mergeCell ref="W31:X32"/>
    <mergeCell ref="B27:D28"/>
    <mergeCell ref="E28:G28"/>
    <mergeCell ref="H28:J28"/>
    <mergeCell ref="K28:M28"/>
    <mergeCell ref="B29:D30"/>
    <mergeCell ref="K30:M30"/>
    <mergeCell ref="Y31:Z32"/>
    <mergeCell ref="AA31:AB32"/>
    <mergeCell ref="AC31:AD32"/>
    <mergeCell ref="E30:G30"/>
    <mergeCell ref="H30:J30"/>
    <mergeCell ref="B31:D32"/>
    <mergeCell ref="AC29:AD30"/>
    <mergeCell ref="E32:G32"/>
    <mergeCell ref="H32:J32"/>
    <mergeCell ref="K26:M26"/>
    <mergeCell ref="N26:P26"/>
    <mergeCell ref="B24:D24"/>
    <mergeCell ref="E24:G24"/>
    <mergeCell ref="H24:J24"/>
    <mergeCell ref="K24:M24"/>
    <mergeCell ref="N24:P24"/>
    <mergeCell ref="S24:T24"/>
    <mergeCell ref="B25:D26"/>
    <mergeCell ref="Q24:R24"/>
    <mergeCell ref="Q25:R26"/>
    <mergeCell ref="E26:G26"/>
    <mergeCell ref="H26:J26"/>
    <mergeCell ref="U24:V24"/>
    <mergeCell ref="W24:X24"/>
    <mergeCell ref="Y24:Z24"/>
    <mergeCell ref="AA24:AB24"/>
    <mergeCell ref="AC24:AD24"/>
    <mergeCell ref="AE24:AF24"/>
    <mergeCell ref="S25:T26"/>
    <mergeCell ref="U25:V26"/>
    <mergeCell ref="W25:X26"/>
    <mergeCell ref="Y25:Z26"/>
    <mergeCell ref="AA25:AB26"/>
    <mergeCell ref="AC25:AD26"/>
    <mergeCell ref="AE25:AF26"/>
    <mergeCell ref="AE29:AF30"/>
    <mergeCell ref="N28:P28"/>
    <mergeCell ref="Q29:R30"/>
    <mergeCell ref="S29:T30"/>
    <mergeCell ref="U29:V30"/>
    <mergeCell ref="W29:X30"/>
    <mergeCell ref="Y29:Z30"/>
    <mergeCell ref="AA29:AB30"/>
    <mergeCell ref="N30:P30"/>
    <mergeCell ref="AA27:AB28"/>
    <mergeCell ref="AC27:AD28"/>
    <mergeCell ref="AE27:AF28"/>
    <mergeCell ref="Q27:R28"/>
    <mergeCell ref="S27:T28"/>
    <mergeCell ref="U27:V28"/>
    <mergeCell ref="W27:X28"/>
    <mergeCell ref="Y27:Z28"/>
    <mergeCell ref="E19:G20"/>
    <mergeCell ref="E21:G22"/>
    <mergeCell ref="H19:J19"/>
    <mergeCell ref="H20:J20"/>
    <mergeCell ref="E16:G16"/>
    <mergeCell ref="H16:J16"/>
    <mergeCell ref="B17:D17"/>
    <mergeCell ref="H17:J17"/>
    <mergeCell ref="K17:M17"/>
    <mergeCell ref="B18:D18"/>
    <mergeCell ref="B19:D19"/>
    <mergeCell ref="B20:D20"/>
    <mergeCell ref="K20:M20"/>
    <mergeCell ref="B21:D21"/>
    <mergeCell ref="H21:J21"/>
    <mergeCell ref="K21:M21"/>
    <mergeCell ref="B22:D22"/>
    <mergeCell ref="H22:J22"/>
    <mergeCell ref="K19:M19"/>
    <mergeCell ref="K22:M22"/>
    <mergeCell ref="C13:E13"/>
    <mergeCell ref="F13:H13"/>
    <mergeCell ref="I13:K13"/>
    <mergeCell ref="L13:N13"/>
    <mergeCell ref="O13:Q13"/>
    <mergeCell ref="R13:S13"/>
    <mergeCell ref="B16:D16"/>
    <mergeCell ref="H18:J18"/>
    <mergeCell ref="K18:M18"/>
    <mergeCell ref="Q18:S18"/>
    <mergeCell ref="E17:G18"/>
    <mergeCell ref="K16:S16"/>
    <mergeCell ref="Q19:S19"/>
    <mergeCell ref="T19:V19"/>
    <mergeCell ref="W19:Y19"/>
    <mergeCell ref="Z19:AB19"/>
    <mergeCell ref="AC19:AE19"/>
    <mergeCell ref="AF19:AH20"/>
    <mergeCell ref="AC20:AE20"/>
    <mergeCell ref="Q22:S22"/>
    <mergeCell ref="T22:V22"/>
    <mergeCell ref="W22:Y22"/>
    <mergeCell ref="Z22:AB22"/>
    <mergeCell ref="W20:Y20"/>
    <mergeCell ref="Z20:AB20"/>
    <mergeCell ref="W21:Y21"/>
    <mergeCell ref="Z21:AB21"/>
    <mergeCell ref="AC21:AE21"/>
    <mergeCell ref="AF21:AH22"/>
    <mergeCell ref="AC22:AE22"/>
    <mergeCell ref="Q20:S20"/>
    <mergeCell ref="T20:V20"/>
    <mergeCell ref="Q21:S21"/>
    <mergeCell ref="T21:V21"/>
    <mergeCell ref="T16:V16"/>
    <mergeCell ref="W16:Y16"/>
    <mergeCell ref="Z16:AB16"/>
    <mergeCell ref="AC16:AE16"/>
    <mergeCell ref="AF16:AH16"/>
    <mergeCell ref="W18:Y18"/>
    <mergeCell ref="Z18:AB18"/>
    <mergeCell ref="Q17:S17"/>
    <mergeCell ref="T17:V17"/>
    <mergeCell ref="W17:Y17"/>
    <mergeCell ref="Z17:AB17"/>
    <mergeCell ref="AC17:AE17"/>
    <mergeCell ref="AF17:AH18"/>
    <mergeCell ref="T18:V18"/>
    <mergeCell ref="AC18:AE18"/>
    <mergeCell ref="O11:Q11"/>
    <mergeCell ref="R11:S11"/>
    <mergeCell ref="U11:W11"/>
    <mergeCell ref="Y11:AA11"/>
    <mergeCell ref="U12:W12"/>
    <mergeCell ref="Y12:AA12"/>
    <mergeCell ref="C11:E11"/>
    <mergeCell ref="C12:E12"/>
    <mergeCell ref="F12:H12"/>
    <mergeCell ref="I12:K12"/>
    <mergeCell ref="L12:N12"/>
    <mergeCell ref="O12:Q12"/>
    <mergeCell ref="R12:S12"/>
    <mergeCell ref="B7:D7"/>
    <mergeCell ref="E7:G7"/>
    <mergeCell ref="H7:J7"/>
    <mergeCell ref="K7:M7"/>
    <mergeCell ref="C9:E9"/>
    <mergeCell ref="F9:H9"/>
    <mergeCell ref="I9:K9"/>
    <mergeCell ref="F11:H11"/>
    <mergeCell ref="I11:K11"/>
    <mergeCell ref="L11:N11"/>
    <mergeCell ref="L9:N9"/>
    <mergeCell ref="O9:Q9"/>
    <mergeCell ref="R9:S9"/>
    <mergeCell ref="U9:W9"/>
    <mergeCell ref="Y9:AA9"/>
    <mergeCell ref="C10:E10"/>
    <mergeCell ref="F10:H10"/>
    <mergeCell ref="I10:K10"/>
    <mergeCell ref="L10:N10"/>
    <mergeCell ref="O10:Q10"/>
    <mergeCell ref="R10:S10"/>
    <mergeCell ref="U10:W10"/>
    <mergeCell ref="Y10:AA10"/>
    <mergeCell ref="W6:Y6"/>
    <mergeCell ref="Z6:AB6"/>
    <mergeCell ref="B6:D6"/>
    <mergeCell ref="E6:G6"/>
    <mergeCell ref="H6:J6"/>
    <mergeCell ref="K6:M6"/>
    <mergeCell ref="N6:P6"/>
    <mergeCell ref="Q6:S6"/>
    <mergeCell ref="T6:V6"/>
    <mergeCell ref="AC4:AE4"/>
    <mergeCell ref="AF4:AH4"/>
    <mergeCell ref="W3:Y3"/>
    <mergeCell ref="W5:Y5"/>
    <mergeCell ref="Z5:AB5"/>
    <mergeCell ref="AC5:AE5"/>
    <mergeCell ref="AF5:AH5"/>
    <mergeCell ref="B2:D2"/>
    <mergeCell ref="B3:D3"/>
    <mergeCell ref="E3:G3"/>
    <mergeCell ref="H3:J3"/>
    <mergeCell ref="K3:M3"/>
    <mergeCell ref="B4:D4"/>
    <mergeCell ref="B5:D5"/>
    <mergeCell ref="N3:P3"/>
    <mergeCell ref="Q4:S4"/>
    <mergeCell ref="T4:V4"/>
    <mergeCell ref="Z4:AB4"/>
  </mergeCells>
  <phoneticPr fontId="9"/>
  <printOptions horizontalCentered="1" verticalCentered="1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E1000"/>
  <sheetViews>
    <sheetView topLeftCell="A31" workbookViewId="0">
      <selection activeCell="Y11" sqref="Y11"/>
    </sheetView>
  </sheetViews>
  <sheetFormatPr defaultColWidth="12.6640625" defaultRowHeight="15" customHeight="1" x14ac:dyDescent="0.3"/>
  <cols>
    <col min="1" max="31" width="3.77734375" customWidth="1"/>
  </cols>
  <sheetData>
    <row r="1" spans="2:31" ht="18.75" customHeight="1" x14ac:dyDescent="0.3"/>
    <row r="2" spans="2:31" ht="18.75" customHeight="1" x14ac:dyDescent="0.45">
      <c r="Q2" s="399" t="s">
        <v>87</v>
      </c>
      <c r="R2" s="277"/>
    </row>
    <row r="3" spans="2:31" ht="18.75" customHeight="1" x14ac:dyDescent="0.45">
      <c r="P3" s="31"/>
      <c r="R3" s="32"/>
    </row>
    <row r="4" spans="2:31" ht="18.75" customHeight="1" x14ac:dyDescent="0.45">
      <c r="G4" s="33"/>
      <c r="H4" s="34"/>
      <c r="I4" s="34"/>
      <c r="J4" s="34"/>
      <c r="K4" s="34"/>
      <c r="L4" s="34"/>
      <c r="M4" s="34"/>
      <c r="N4" s="34"/>
      <c r="O4" s="400" t="s">
        <v>88</v>
      </c>
      <c r="P4" s="401"/>
      <c r="Q4" s="34"/>
      <c r="R4" s="34"/>
      <c r="S4" s="34"/>
      <c r="T4" s="34"/>
      <c r="U4" s="34"/>
      <c r="V4" s="34"/>
      <c r="W4" s="34"/>
      <c r="X4" s="34"/>
      <c r="Y4" s="34"/>
      <c r="Z4" s="34"/>
      <c r="AA4" s="32"/>
    </row>
    <row r="5" spans="2:31" ht="18.75" customHeight="1" x14ac:dyDescent="0.45">
      <c r="C5" s="33"/>
      <c r="D5" s="34"/>
      <c r="E5" s="34"/>
      <c r="F5" s="403" t="s">
        <v>89</v>
      </c>
      <c r="G5" s="404"/>
      <c r="H5" s="34"/>
      <c r="I5" s="34"/>
      <c r="J5" s="35"/>
      <c r="K5" s="36"/>
      <c r="L5" s="36"/>
      <c r="M5" s="36"/>
      <c r="N5" s="36"/>
      <c r="O5" s="402" t="s">
        <v>90</v>
      </c>
      <c r="P5" s="346"/>
      <c r="Q5" s="36"/>
      <c r="R5" s="36"/>
      <c r="S5" s="36"/>
      <c r="T5" s="36"/>
      <c r="U5" s="36"/>
      <c r="V5" s="36"/>
      <c r="W5" s="33"/>
      <c r="X5" s="34"/>
      <c r="Y5" s="34"/>
      <c r="Z5" s="400" t="s">
        <v>91</v>
      </c>
      <c r="AA5" s="401"/>
      <c r="AB5" s="34"/>
      <c r="AC5" s="34"/>
      <c r="AD5" s="34"/>
      <c r="AE5" s="32"/>
    </row>
    <row r="6" spans="2:31" ht="18.75" customHeight="1" x14ac:dyDescent="0.45">
      <c r="C6" s="32"/>
      <c r="F6" s="33"/>
      <c r="G6" s="34"/>
      <c r="H6" s="34"/>
      <c r="I6" s="400" t="s">
        <v>92</v>
      </c>
      <c r="J6" s="401"/>
      <c r="K6" s="34"/>
      <c r="L6" s="34"/>
      <c r="M6" s="34"/>
      <c r="N6" s="35"/>
      <c r="O6" s="36"/>
      <c r="P6" s="402" t="s">
        <v>93</v>
      </c>
      <c r="Q6" s="346"/>
      <c r="R6" s="36"/>
      <c r="S6" s="36"/>
      <c r="T6" s="33"/>
      <c r="U6" s="34"/>
      <c r="V6" s="400" t="s">
        <v>94</v>
      </c>
      <c r="W6" s="401"/>
      <c r="X6" s="34"/>
      <c r="Y6" s="34"/>
      <c r="Z6" s="32"/>
      <c r="AE6" s="32"/>
    </row>
    <row r="7" spans="2:31" ht="18.75" customHeight="1" x14ac:dyDescent="0.45">
      <c r="C7" s="32"/>
      <c r="E7" s="395" t="s">
        <v>95</v>
      </c>
      <c r="F7" s="396"/>
      <c r="G7" s="34"/>
      <c r="H7" s="32"/>
      <c r="L7" s="33"/>
      <c r="M7" s="411" t="s">
        <v>96</v>
      </c>
      <c r="N7" s="398"/>
      <c r="O7" s="32"/>
      <c r="R7" s="33"/>
      <c r="S7" s="411" t="s">
        <v>97</v>
      </c>
      <c r="T7" s="396"/>
      <c r="U7" s="34"/>
      <c r="V7" s="32"/>
      <c r="Y7" s="395" t="s">
        <v>98</v>
      </c>
      <c r="Z7" s="396"/>
      <c r="AA7" s="34"/>
      <c r="AB7" s="32"/>
      <c r="AE7" s="32"/>
    </row>
    <row r="8" spans="2:31" ht="18.75" customHeight="1" x14ac:dyDescent="0.45">
      <c r="C8" s="32"/>
      <c r="E8" s="32"/>
      <c r="G8" s="397" t="s">
        <v>99</v>
      </c>
      <c r="H8" s="398"/>
      <c r="I8" s="32"/>
      <c r="K8" s="397" t="s">
        <v>100</v>
      </c>
      <c r="L8" s="398"/>
      <c r="M8" s="32"/>
      <c r="O8" s="32"/>
      <c r="Q8" s="397" t="s">
        <v>101</v>
      </c>
      <c r="R8" s="398"/>
      <c r="S8" s="32"/>
      <c r="U8" s="397" t="s">
        <v>102</v>
      </c>
      <c r="V8" s="398"/>
      <c r="W8" s="32"/>
      <c r="Y8" s="32"/>
      <c r="AA8" s="397" t="s">
        <v>103</v>
      </c>
      <c r="AB8" s="398"/>
      <c r="AC8" s="32"/>
      <c r="AE8" s="32"/>
    </row>
    <row r="9" spans="2:31" ht="18.75" customHeight="1" x14ac:dyDescent="0.45">
      <c r="B9" s="405" t="s">
        <v>104</v>
      </c>
      <c r="C9" s="406"/>
      <c r="D9" s="407" t="s">
        <v>6</v>
      </c>
      <c r="E9" s="408"/>
      <c r="F9" s="409" t="s">
        <v>40</v>
      </c>
      <c r="G9" s="406"/>
      <c r="H9" s="409" t="s">
        <v>105</v>
      </c>
      <c r="I9" s="406"/>
      <c r="J9" s="409" t="s">
        <v>12</v>
      </c>
      <c r="K9" s="406"/>
      <c r="L9" s="410" t="s">
        <v>15</v>
      </c>
      <c r="M9" s="406"/>
      <c r="N9" s="407" t="s">
        <v>7</v>
      </c>
      <c r="O9" s="408"/>
      <c r="P9" s="409" t="s">
        <v>106</v>
      </c>
      <c r="Q9" s="406"/>
      <c r="R9" s="409" t="s">
        <v>107</v>
      </c>
      <c r="S9" s="406"/>
      <c r="T9" s="410" t="s">
        <v>10</v>
      </c>
      <c r="U9" s="412"/>
      <c r="V9" s="410" t="s">
        <v>20</v>
      </c>
      <c r="W9" s="406"/>
      <c r="X9" s="409" t="s">
        <v>84</v>
      </c>
      <c r="Y9" s="406"/>
      <c r="Z9" s="409" t="s">
        <v>76</v>
      </c>
      <c r="AA9" s="406"/>
      <c r="AB9" s="409" t="s">
        <v>41</v>
      </c>
      <c r="AC9" s="406"/>
      <c r="AD9" s="410" t="s">
        <v>5</v>
      </c>
      <c r="AE9" s="412"/>
    </row>
    <row r="10" spans="2:31" ht="18.75" customHeight="1" x14ac:dyDescent="0.3"/>
    <row r="11" spans="2:31" ht="18.75" customHeight="1" x14ac:dyDescent="0.45">
      <c r="Q11" s="399" t="s">
        <v>108</v>
      </c>
      <c r="R11" s="277"/>
    </row>
    <row r="12" spans="2:31" ht="18.75" customHeight="1" x14ac:dyDescent="0.45">
      <c r="R12" s="32"/>
    </row>
    <row r="13" spans="2:31" ht="18.75" customHeight="1" x14ac:dyDescent="0.45">
      <c r="P13" s="33"/>
      <c r="Q13" s="400" t="s">
        <v>109</v>
      </c>
      <c r="R13" s="401"/>
      <c r="S13" s="34"/>
      <c r="T13" s="32"/>
    </row>
    <row r="14" spans="2:31" ht="18.75" customHeight="1" x14ac:dyDescent="0.45">
      <c r="O14" s="409" t="s">
        <v>110</v>
      </c>
      <c r="P14" s="406"/>
      <c r="Q14" s="32"/>
      <c r="S14" s="409" t="s">
        <v>111</v>
      </c>
      <c r="T14" s="406"/>
      <c r="U14" s="32"/>
    </row>
    <row r="15" spans="2:31" ht="18.75" customHeight="1" x14ac:dyDescent="0.45">
      <c r="N15" s="413" t="s">
        <v>112</v>
      </c>
      <c r="O15" s="406"/>
      <c r="P15" s="413" t="s">
        <v>113</v>
      </c>
      <c r="Q15" s="406"/>
      <c r="R15" s="413" t="s">
        <v>114</v>
      </c>
      <c r="S15" s="406"/>
      <c r="T15" s="413" t="s">
        <v>115</v>
      </c>
      <c r="U15" s="406"/>
    </row>
    <row r="16" spans="2:31" ht="18.75" customHeight="1" x14ac:dyDescent="0.45">
      <c r="P16" s="37"/>
      <c r="Q16" s="414" t="s">
        <v>116</v>
      </c>
      <c r="R16" s="288"/>
      <c r="S16" s="38"/>
      <c r="T16" s="39"/>
    </row>
    <row r="17" spans="2:31" ht="18.75" customHeight="1" x14ac:dyDescent="0.45">
      <c r="R17" s="39"/>
    </row>
    <row r="18" spans="2:31" ht="18.75" customHeight="1" x14ac:dyDescent="0.45">
      <c r="Q18" s="399" t="s">
        <v>117</v>
      </c>
      <c r="R18" s="277"/>
    </row>
    <row r="19" spans="2:31" ht="18.75" customHeight="1" x14ac:dyDescent="0.3"/>
    <row r="20" spans="2:31" ht="18.75" customHeight="1" x14ac:dyDescent="0.45">
      <c r="Q20" s="399" t="s">
        <v>118</v>
      </c>
      <c r="R20" s="277"/>
    </row>
    <row r="21" spans="2:31" ht="18.75" customHeight="1" x14ac:dyDescent="0.45">
      <c r="R21" s="32"/>
    </row>
    <row r="22" spans="2:31" ht="18.75" customHeight="1" x14ac:dyDescent="0.45">
      <c r="J22" s="33"/>
      <c r="K22" s="34"/>
      <c r="L22" s="34"/>
      <c r="M22" s="34"/>
      <c r="N22" s="34"/>
      <c r="O22" s="34"/>
      <c r="P22" s="34"/>
      <c r="Q22" s="414" t="s">
        <v>119</v>
      </c>
      <c r="R22" s="288"/>
      <c r="S22" s="34"/>
      <c r="T22" s="34"/>
      <c r="U22" s="34"/>
      <c r="V22" s="34"/>
      <c r="W22" s="34"/>
      <c r="X22" s="34"/>
      <c r="Y22" s="34"/>
      <c r="Z22" s="32"/>
    </row>
    <row r="23" spans="2:31" ht="18.75" customHeight="1" x14ac:dyDescent="0.45">
      <c r="F23" s="33"/>
      <c r="G23" s="34"/>
      <c r="H23" s="34"/>
      <c r="I23" s="400" t="s">
        <v>120</v>
      </c>
      <c r="J23" s="401"/>
      <c r="K23" s="34"/>
      <c r="L23" s="34"/>
      <c r="M23" s="34"/>
      <c r="N23" s="35"/>
      <c r="O23" s="36"/>
      <c r="P23" s="36"/>
      <c r="Q23" s="402" t="s">
        <v>121</v>
      </c>
      <c r="R23" s="346"/>
      <c r="S23" s="36"/>
      <c r="T23" s="36"/>
      <c r="U23" s="36"/>
      <c r="V23" s="33"/>
      <c r="W23" s="34"/>
      <c r="X23" s="34"/>
      <c r="Y23" s="400" t="s">
        <v>122</v>
      </c>
      <c r="Z23" s="401"/>
      <c r="AA23" s="34"/>
      <c r="AB23" s="34"/>
      <c r="AC23" s="34"/>
      <c r="AD23" s="32"/>
    </row>
    <row r="24" spans="2:31" ht="18.75" customHeight="1" x14ac:dyDescent="0.45">
      <c r="D24" s="33"/>
      <c r="E24" s="418" t="s">
        <v>123</v>
      </c>
      <c r="F24" s="396"/>
      <c r="G24" s="34"/>
      <c r="H24" s="32"/>
      <c r="L24" s="33"/>
      <c r="M24" s="418" t="s">
        <v>124</v>
      </c>
      <c r="N24" s="396"/>
      <c r="O24" s="34"/>
      <c r="P24" s="32"/>
      <c r="T24" s="33"/>
      <c r="U24" s="418" t="s">
        <v>125</v>
      </c>
      <c r="V24" s="396"/>
      <c r="W24" s="34"/>
      <c r="X24" s="32"/>
      <c r="AB24" s="33"/>
      <c r="AC24" s="418" t="s">
        <v>126</v>
      </c>
      <c r="AD24" s="398"/>
      <c r="AE24" s="32"/>
    </row>
    <row r="25" spans="2:31" ht="18.75" customHeight="1" x14ac:dyDescent="0.45">
      <c r="C25" s="415" t="s">
        <v>127</v>
      </c>
      <c r="D25" s="406"/>
      <c r="E25" s="32"/>
      <c r="G25" s="415" t="s">
        <v>128</v>
      </c>
      <c r="H25" s="406"/>
      <c r="I25" s="32"/>
      <c r="K25" s="415" t="s">
        <v>129</v>
      </c>
      <c r="L25" s="406"/>
      <c r="M25" s="32"/>
      <c r="O25" s="415" t="s">
        <v>130</v>
      </c>
      <c r="P25" s="406"/>
      <c r="Q25" s="32"/>
      <c r="S25" s="415" t="s">
        <v>131</v>
      </c>
      <c r="T25" s="406"/>
      <c r="U25" s="32"/>
      <c r="W25" s="415" t="s">
        <v>132</v>
      </c>
      <c r="X25" s="406"/>
      <c r="Y25" s="32"/>
      <c r="AA25" s="415" t="s">
        <v>133</v>
      </c>
      <c r="AB25" s="406"/>
      <c r="AC25" s="32"/>
      <c r="AE25" s="32"/>
    </row>
    <row r="26" spans="2:31" ht="18.75" customHeight="1" x14ac:dyDescent="0.45">
      <c r="B26" s="423" t="s">
        <v>134</v>
      </c>
      <c r="C26" s="406"/>
      <c r="D26" s="409" t="s">
        <v>24</v>
      </c>
      <c r="E26" s="406"/>
      <c r="F26" s="409" t="s">
        <v>26</v>
      </c>
      <c r="G26" s="406"/>
      <c r="H26" s="410" t="s">
        <v>22</v>
      </c>
      <c r="I26" s="406"/>
      <c r="J26" s="423" t="s">
        <v>135</v>
      </c>
      <c r="K26" s="406"/>
      <c r="L26" s="409" t="s">
        <v>42</v>
      </c>
      <c r="M26" s="406"/>
      <c r="N26" s="409" t="s">
        <v>45</v>
      </c>
      <c r="O26" s="406"/>
      <c r="P26" s="410" t="s">
        <v>25</v>
      </c>
      <c r="Q26" s="406"/>
      <c r="R26" s="423" t="s">
        <v>136</v>
      </c>
      <c r="S26" s="406"/>
      <c r="T26" s="416" t="s">
        <v>137</v>
      </c>
      <c r="U26" s="406"/>
      <c r="V26" s="423" t="s">
        <v>138</v>
      </c>
      <c r="W26" s="406"/>
      <c r="X26" s="410" t="s">
        <v>46</v>
      </c>
      <c r="Y26" s="406"/>
      <c r="Z26" s="409" t="s">
        <v>27</v>
      </c>
      <c r="AA26" s="406"/>
      <c r="AB26" s="410" t="s">
        <v>139</v>
      </c>
      <c r="AC26" s="406"/>
      <c r="AD26" s="423" t="s">
        <v>140</v>
      </c>
      <c r="AE26" s="406"/>
    </row>
    <row r="27" spans="2:31" ht="18.75" customHeight="1" x14ac:dyDescent="0.45">
      <c r="T27" s="420" t="s">
        <v>141</v>
      </c>
      <c r="U27" s="421"/>
      <c r="V27" s="421"/>
      <c r="W27" s="396"/>
    </row>
    <row r="28" spans="2:31" ht="18.75" customHeight="1" x14ac:dyDescent="0.45">
      <c r="Q28" s="399" t="s">
        <v>142</v>
      </c>
      <c r="R28" s="277"/>
    </row>
    <row r="29" spans="2:31" ht="18.75" customHeight="1" x14ac:dyDescent="0.45">
      <c r="R29" s="32"/>
    </row>
    <row r="30" spans="2:31" ht="18.75" customHeight="1" x14ac:dyDescent="0.45">
      <c r="P30" s="33"/>
      <c r="Q30" s="400" t="s">
        <v>143</v>
      </c>
      <c r="R30" s="401"/>
      <c r="S30" s="34"/>
      <c r="T30" s="32"/>
    </row>
    <row r="31" spans="2:31" ht="18.75" customHeight="1" x14ac:dyDescent="0.45">
      <c r="O31" s="409" t="s">
        <v>144</v>
      </c>
      <c r="P31" s="406"/>
      <c r="Q31" s="32"/>
      <c r="S31" s="409" t="s">
        <v>145</v>
      </c>
      <c r="T31" s="406"/>
      <c r="U31" s="32"/>
    </row>
    <row r="32" spans="2:31" ht="18.75" customHeight="1" x14ac:dyDescent="0.45">
      <c r="N32" s="419" t="s">
        <v>146</v>
      </c>
      <c r="O32" s="406"/>
      <c r="P32" s="419" t="s">
        <v>147</v>
      </c>
      <c r="Q32" s="406"/>
      <c r="R32" s="419" t="s">
        <v>148</v>
      </c>
      <c r="S32" s="406"/>
      <c r="T32" s="419" t="s">
        <v>149</v>
      </c>
      <c r="U32" s="406"/>
    </row>
    <row r="33" spans="11:24" ht="18.75" customHeight="1" x14ac:dyDescent="0.45">
      <c r="P33" s="37"/>
      <c r="Q33" s="414" t="s">
        <v>150</v>
      </c>
      <c r="R33" s="288"/>
      <c r="S33" s="38"/>
      <c r="T33" s="39"/>
    </row>
    <row r="34" spans="11:24" ht="18.75" customHeight="1" x14ac:dyDescent="0.45">
      <c r="R34" s="39"/>
    </row>
    <row r="35" spans="11:24" ht="18.75" customHeight="1" x14ac:dyDescent="0.45">
      <c r="Q35" s="399" t="s">
        <v>151</v>
      </c>
      <c r="R35" s="277"/>
    </row>
    <row r="36" spans="11:24" ht="18.75" customHeight="1" x14ac:dyDescent="0.3"/>
    <row r="37" spans="11:24" ht="18.75" customHeight="1" x14ac:dyDescent="0.45">
      <c r="Q37" s="399" t="s">
        <v>152</v>
      </c>
      <c r="R37" s="277"/>
    </row>
    <row r="38" spans="11:24" ht="18.75" customHeight="1" x14ac:dyDescent="0.45">
      <c r="R38" s="32"/>
    </row>
    <row r="39" spans="11:24" ht="18.75" customHeight="1" x14ac:dyDescent="0.45">
      <c r="N39" s="33"/>
      <c r="O39" s="34"/>
      <c r="P39" s="34"/>
      <c r="Q39" s="414" t="s">
        <v>153</v>
      </c>
      <c r="R39" s="288"/>
      <c r="S39" s="34"/>
      <c r="T39" s="34"/>
      <c r="U39" s="32"/>
    </row>
    <row r="40" spans="11:24" ht="18.75" customHeight="1" x14ac:dyDescent="0.45">
      <c r="L40" s="33"/>
      <c r="M40" s="400" t="s">
        <v>154</v>
      </c>
      <c r="N40" s="422"/>
      <c r="O40" s="35"/>
      <c r="P40" s="36"/>
      <c r="Q40" s="402" t="s">
        <v>155</v>
      </c>
      <c r="R40" s="347"/>
      <c r="S40" s="33"/>
      <c r="T40" s="400" t="s">
        <v>156</v>
      </c>
      <c r="U40" s="401"/>
      <c r="V40" s="34"/>
      <c r="W40" s="32"/>
    </row>
    <row r="41" spans="11:24" ht="18.75" customHeight="1" x14ac:dyDescent="0.45">
      <c r="L41" s="32"/>
      <c r="N41" s="409" t="s">
        <v>157</v>
      </c>
      <c r="O41" s="406"/>
      <c r="P41" s="32"/>
      <c r="R41" s="409" t="s">
        <v>158</v>
      </c>
      <c r="S41" s="406"/>
      <c r="T41" s="32"/>
      <c r="V41" s="409" t="s">
        <v>159</v>
      </c>
      <c r="W41" s="406"/>
      <c r="X41" s="32"/>
    </row>
    <row r="42" spans="11:24" ht="18.75" customHeight="1" x14ac:dyDescent="0.45">
      <c r="K42" s="415" t="s">
        <v>160</v>
      </c>
      <c r="L42" s="406"/>
      <c r="M42" s="415" t="s">
        <v>161</v>
      </c>
      <c r="N42" s="406"/>
      <c r="O42" s="415" t="s">
        <v>162</v>
      </c>
      <c r="P42" s="406"/>
      <c r="Q42" s="415" t="s">
        <v>163</v>
      </c>
      <c r="R42" s="406"/>
      <c r="S42" s="416" t="s">
        <v>164</v>
      </c>
      <c r="T42" s="406"/>
      <c r="U42" s="415" t="s">
        <v>165</v>
      </c>
      <c r="V42" s="406"/>
      <c r="W42" s="415" t="s">
        <v>166</v>
      </c>
      <c r="X42" s="406"/>
    </row>
    <row r="43" spans="11:24" ht="18.75" customHeight="1" x14ac:dyDescent="0.45">
      <c r="O43" s="37"/>
      <c r="P43" s="414" t="s">
        <v>167</v>
      </c>
      <c r="Q43" s="288"/>
      <c r="R43" s="38"/>
      <c r="S43" s="39"/>
      <c r="W43" s="39"/>
    </row>
    <row r="44" spans="11:24" ht="18.75" customHeight="1" x14ac:dyDescent="0.45">
      <c r="Q44" s="37"/>
      <c r="R44" s="38"/>
      <c r="S44" s="417" t="s">
        <v>168</v>
      </c>
      <c r="T44" s="283"/>
      <c r="U44" s="38"/>
      <c r="V44" s="38"/>
      <c r="W44" s="39"/>
    </row>
    <row r="45" spans="11:24" ht="18.75" customHeight="1" x14ac:dyDescent="0.45">
      <c r="T45" s="39"/>
    </row>
    <row r="46" spans="11:24" ht="18.75" customHeight="1" x14ac:dyDescent="0.45">
      <c r="S46" s="399" t="s">
        <v>169</v>
      </c>
      <c r="T46" s="277"/>
    </row>
    <row r="47" spans="11:24" ht="18.75" customHeight="1" x14ac:dyDescent="0.3"/>
    <row r="48" spans="11:24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</sheetData>
  <mergeCells count="102">
    <mergeCell ref="I23:J23"/>
    <mergeCell ref="E24:F24"/>
    <mergeCell ref="M24:N24"/>
    <mergeCell ref="AC24:AD24"/>
    <mergeCell ref="C25:D25"/>
    <mergeCell ref="G25:H25"/>
    <mergeCell ref="K25:L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X26:Y26"/>
    <mergeCell ref="Z26:AA26"/>
    <mergeCell ref="AB26:AC26"/>
    <mergeCell ref="AD26:AE26"/>
    <mergeCell ref="V26:W26"/>
    <mergeCell ref="Y23:Z23"/>
    <mergeCell ref="K42:L42"/>
    <mergeCell ref="M42:N42"/>
    <mergeCell ref="O42:P42"/>
    <mergeCell ref="Q42:R42"/>
    <mergeCell ref="P43:Q43"/>
    <mergeCell ref="O25:P25"/>
    <mergeCell ref="S25:T25"/>
    <mergeCell ref="W25:X25"/>
    <mergeCell ref="AA25:AB25"/>
    <mergeCell ref="T27:W27"/>
    <mergeCell ref="Q28:R28"/>
    <mergeCell ref="Q30:R30"/>
    <mergeCell ref="O31:P31"/>
    <mergeCell ref="S31:T31"/>
    <mergeCell ref="N32:O32"/>
    <mergeCell ref="T32:U32"/>
    <mergeCell ref="Q40:R40"/>
    <mergeCell ref="T40:U40"/>
    <mergeCell ref="V41:W41"/>
    <mergeCell ref="Q35:R35"/>
    <mergeCell ref="Q37:R37"/>
    <mergeCell ref="Q39:R39"/>
    <mergeCell ref="M40:N40"/>
    <mergeCell ref="U42:V42"/>
    <mergeCell ref="W42:X42"/>
    <mergeCell ref="S42:T42"/>
    <mergeCell ref="S44:T44"/>
    <mergeCell ref="S46:T46"/>
    <mergeCell ref="N41:O41"/>
    <mergeCell ref="R41:S41"/>
    <mergeCell ref="Q18:R18"/>
    <mergeCell ref="Q20:R20"/>
    <mergeCell ref="Q22:R22"/>
    <mergeCell ref="Q23:R23"/>
    <mergeCell ref="U24:V24"/>
    <mergeCell ref="P32:Q32"/>
    <mergeCell ref="R32:S32"/>
    <mergeCell ref="Q33:R33"/>
    <mergeCell ref="Q11:R11"/>
    <mergeCell ref="Q13:R13"/>
    <mergeCell ref="O14:P14"/>
    <mergeCell ref="S14:T14"/>
    <mergeCell ref="N15:O15"/>
    <mergeCell ref="P15:Q15"/>
    <mergeCell ref="T15:U15"/>
    <mergeCell ref="R15:S15"/>
    <mergeCell ref="Q16:R16"/>
    <mergeCell ref="X9:Y9"/>
    <mergeCell ref="Z9:AA9"/>
    <mergeCell ref="AB9:AC9"/>
    <mergeCell ref="AD9:AE9"/>
    <mergeCell ref="H9:I9"/>
    <mergeCell ref="J9:K9"/>
    <mergeCell ref="L9:M9"/>
    <mergeCell ref="N9:O9"/>
    <mergeCell ref="P9:Q9"/>
    <mergeCell ref="R9:S9"/>
    <mergeCell ref="T9:U9"/>
    <mergeCell ref="F5:G5"/>
    <mergeCell ref="E7:F7"/>
    <mergeCell ref="G8:H8"/>
    <mergeCell ref="K8:L8"/>
    <mergeCell ref="B9:C9"/>
    <mergeCell ref="D9:E9"/>
    <mergeCell ref="F9:G9"/>
    <mergeCell ref="V9:W9"/>
    <mergeCell ref="M7:N7"/>
    <mergeCell ref="S7:T7"/>
    <mergeCell ref="Y7:Z7"/>
    <mergeCell ref="Q8:R8"/>
    <mergeCell ref="U8:V8"/>
    <mergeCell ref="AA8:AB8"/>
    <mergeCell ref="Q2:R2"/>
    <mergeCell ref="O4:P4"/>
    <mergeCell ref="O5:P5"/>
    <mergeCell ref="Z5:AA5"/>
    <mergeCell ref="I6:J6"/>
    <mergeCell ref="P6:Q6"/>
    <mergeCell ref="V6:W6"/>
  </mergeCells>
  <phoneticPr fontId="9"/>
  <printOptions horizontalCentered="1" verticalCentered="1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34" workbookViewId="0">
      <selection activeCell="J32" sqref="J32:K32"/>
    </sheetView>
  </sheetViews>
  <sheetFormatPr defaultColWidth="12.6640625" defaultRowHeight="15" customHeight="1" x14ac:dyDescent="0.3"/>
  <cols>
    <col min="1" max="1" width="3.109375" customWidth="1"/>
    <col min="2" max="2" width="7.88671875" customWidth="1"/>
    <col min="3" max="3" width="9.77734375" customWidth="1"/>
    <col min="4" max="4" width="8.44140625" customWidth="1"/>
    <col min="5" max="5" width="9.44140625" customWidth="1"/>
    <col min="6" max="8" width="2.44140625" customWidth="1"/>
    <col min="9" max="11" width="9.44140625" customWidth="1"/>
    <col min="12" max="12" width="11.44140625" customWidth="1"/>
    <col min="13" max="13" width="12.77734375" customWidth="1"/>
    <col min="14" max="19" width="8.77734375" style="132" customWidth="1"/>
    <col min="20" max="26" width="7.88671875" customWidth="1"/>
  </cols>
  <sheetData>
    <row r="1" spans="1:26" ht="19.5" customHeigh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9.5" customHeight="1" x14ac:dyDescent="0.3">
      <c r="A2" s="40"/>
      <c r="B2" s="41" t="s">
        <v>170</v>
      </c>
      <c r="C2" s="42" t="s">
        <v>47</v>
      </c>
      <c r="D2" s="42" t="s">
        <v>48</v>
      </c>
      <c r="E2" s="434" t="s">
        <v>49</v>
      </c>
      <c r="F2" s="279"/>
      <c r="G2" s="279"/>
      <c r="H2" s="279"/>
      <c r="I2" s="292"/>
      <c r="J2" s="42" t="s">
        <v>171</v>
      </c>
      <c r="K2" s="42" t="s">
        <v>172</v>
      </c>
      <c r="L2" s="42" t="s">
        <v>0</v>
      </c>
      <c r="M2" s="43" t="s">
        <v>173</v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9.5" customHeight="1" x14ac:dyDescent="0.3">
      <c r="A3" s="40"/>
      <c r="B3" s="44" t="s">
        <v>99</v>
      </c>
      <c r="C3" s="432">
        <v>45983</v>
      </c>
      <c r="D3" s="46">
        <v>0.5625</v>
      </c>
      <c r="E3" s="47" t="str">
        <f>トーナメント表!F9</f>
        <v>YUKI</v>
      </c>
      <c r="F3" s="48"/>
      <c r="G3" s="49" t="s">
        <v>54</v>
      </c>
      <c r="H3" s="50"/>
      <c r="I3" s="47" t="str">
        <f>トーナメント表!H9</f>
        <v>仙台</v>
      </c>
      <c r="J3" s="47" t="str">
        <f>E4</f>
        <v>YMCA</v>
      </c>
      <c r="K3" s="47" t="str">
        <f>I4</f>
        <v>エルブランカ</v>
      </c>
      <c r="L3" s="435" t="s">
        <v>174</v>
      </c>
      <c r="M3" s="429" t="s">
        <v>175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6" ht="19.5" customHeight="1" x14ac:dyDescent="0.3">
      <c r="A4" s="40"/>
      <c r="B4" s="55" t="s">
        <v>100</v>
      </c>
      <c r="C4" s="425"/>
      <c r="D4" s="56">
        <v>0.63194444444444442</v>
      </c>
      <c r="E4" s="57" t="str">
        <f>トーナメント表!J9</f>
        <v>YMCA</v>
      </c>
      <c r="F4" s="58"/>
      <c r="G4" s="59" t="s">
        <v>54</v>
      </c>
      <c r="H4" s="60"/>
      <c r="I4" s="61" t="str">
        <f>トーナメント表!L9</f>
        <v>エルブランカ</v>
      </c>
      <c r="J4" s="57" t="str">
        <f>E3</f>
        <v>YUKI</v>
      </c>
      <c r="K4" s="47" t="str">
        <f>I3</f>
        <v>仙台</v>
      </c>
      <c r="L4" s="425"/>
      <c r="M4" s="43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6" ht="19.5" customHeight="1" x14ac:dyDescent="0.3">
      <c r="A5" s="40"/>
      <c r="B5" s="55" t="s">
        <v>101</v>
      </c>
      <c r="C5" s="425"/>
      <c r="D5" s="56">
        <v>0.70138888888888884</v>
      </c>
      <c r="E5" s="57" t="str">
        <f>トーナメント表!P9</f>
        <v>DUO</v>
      </c>
      <c r="F5" s="58"/>
      <c r="G5" s="59" t="s">
        <v>54</v>
      </c>
      <c r="H5" s="60"/>
      <c r="I5" s="57" t="str">
        <f>トーナメント表!R9</f>
        <v>E登米</v>
      </c>
      <c r="J5" s="61" t="str">
        <f>E6</f>
        <v>エボルティーボ</v>
      </c>
      <c r="K5" s="47" t="str">
        <f>I6</f>
        <v>リアンリール</v>
      </c>
      <c r="L5" s="425"/>
      <c r="M5" s="43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6" ht="19.5" customHeight="1" x14ac:dyDescent="0.3">
      <c r="A6" s="40"/>
      <c r="B6" s="55" t="s">
        <v>102</v>
      </c>
      <c r="C6" s="425"/>
      <c r="D6" s="63">
        <v>0.77083333333333337</v>
      </c>
      <c r="E6" s="64" t="str">
        <f>トーナメント表!T9</f>
        <v>エボルティーボ</v>
      </c>
      <c r="F6" s="65"/>
      <c r="G6" s="66" t="s">
        <v>54</v>
      </c>
      <c r="H6" s="67"/>
      <c r="I6" s="64" t="str">
        <f>トーナメント表!V9</f>
        <v>リアンリール</v>
      </c>
      <c r="J6" s="68" t="str">
        <f>E5</f>
        <v>DUO</v>
      </c>
      <c r="K6" s="69" t="str">
        <f>I5</f>
        <v>E登米</v>
      </c>
      <c r="L6" s="426"/>
      <c r="M6" s="43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6" ht="19.5" customHeight="1" x14ac:dyDescent="0.3">
      <c r="A7" s="40"/>
      <c r="B7" s="71" t="s">
        <v>103</v>
      </c>
      <c r="C7" s="425"/>
      <c r="D7" s="46">
        <v>0.41666666666666669</v>
      </c>
      <c r="E7" s="47" t="str">
        <f>トーナメント表!Z9</f>
        <v>塩釜</v>
      </c>
      <c r="F7" s="48"/>
      <c r="G7" s="49" t="s">
        <v>54</v>
      </c>
      <c r="H7" s="50"/>
      <c r="I7" s="72" t="str">
        <f>トーナメント表!AB9</f>
        <v>七ヶ浜</v>
      </c>
      <c r="J7" s="47" t="str">
        <f>E8</f>
        <v>なかの</v>
      </c>
      <c r="K7" s="47" t="str">
        <f>I8</f>
        <v>ジュニオール</v>
      </c>
      <c r="L7" s="435" t="s">
        <v>41</v>
      </c>
      <c r="M7" s="431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6" ht="19.5" customHeight="1" x14ac:dyDescent="0.3">
      <c r="A8" s="40"/>
      <c r="B8" s="55" t="s">
        <v>128</v>
      </c>
      <c r="C8" s="425"/>
      <c r="D8" s="56">
        <v>0.4861111111111111</v>
      </c>
      <c r="E8" s="57" t="str">
        <f>トーナメント表!F26</f>
        <v>なかの</v>
      </c>
      <c r="F8" s="58"/>
      <c r="G8" s="59" t="s">
        <v>54</v>
      </c>
      <c r="H8" s="60"/>
      <c r="I8" s="61" t="str">
        <f>トーナメント表!H26</f>
        <v>ジュニオール</v>
      </c>
      <c r="J8" s="57" t="str">
        <f>E7</f>
        <v>塩釜</v>
      </c>
      <c r="K8" s="47" t="str">
        <f>I7</f>
        <v>七ヶ浜</v>
      </c>
      <c r="L8" s="425"/>
      <c r="M8" s="429" t="s">
        <v>176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6" ht="19.5" customHeight="1" x14ac:dyDescent="0.3">
      <c r="A9" s="40"/>
      <c r="B9" s="55" t="s">
        <v>130</v>
      </c>
      <c r="C9" s="425"/>
      <c r="D9" s="56">
        <v>0.55555555555555558</v>
      </c>
      <c r="E9" s="57" t="str">
        <f>トーナメント表!N26</f>
        <v>NEXUS</v>
      </c>
      <c r="F9" s="58"/>
      <c r="G9" s="59" t="s">
        <v>54</v>
      </c>
      <c r="H9" s="60"/>
      <c r="I9" s="61" t="str">
        <f>トーナメント表!P26</f>
        <v>レジリエンス</v>
      </c>
      <c r="J9" s="57" t="str">
        <f>E10</f>
        <v>Pgcom</v>
      </c>
      <c r="K9" s="73" t="str">
        <f>I10</f>
        <v>G・M・AYASHI</v>
      </c>
      <c r="L9" s="425"/>
      <c r="M9" s="43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6" ht="19.5" customHeight="1" x14ac:dyDescent="0.3">
      <c r="A10" s="40"/>
      <c r="B10" s="74" t="s">
        <v>133</v>
      </c>
      <c r="C10" s="426"/>
      <c r="D10" s="63">
        <v>0.625</v>
      </c>
      <c r="E10" s="68" t="str">
        <f>トーナメント表!Z26</f>
        <v>Pgcom</v>
      </c>
      <c r="F10" s="65"/>
      <c r="G10" s="66" t="s">
        <v>54</v>
      </c>
      <c r="H10" s="67"/>
      <c r="I10" s="75" t="str">
        <f>トーナメント表!AB26</f>
        <v>G・M・AYASHI</v>
      </c>
      <c r="J10" s="68" t="str">
        <f>E9</f>
        <v>NEXUS</v>
      </c>
      <c r="K10" s="76" t="str">
        <f>I9</f>
        <v>レジリエンス</v>
      </c>
      <c r="L10" s="426"/>
      <c r="M10" s="431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6" ht="19.5" customHeight="1" x14ac:dyDescent="0.3">
      <c r="A11" s="40"/>
      <c r="B11" s="44" t="s">
        <v>95</v>
      </c>
      <c r="C11" s="432">
        <v>45984</v>
      </c>
      <c r="D11" s="46">
        <v>0.60416666666666663</v>
      </c>
      <c r="E11" s="47" t="str">
        <f>トーナメント表!D9</f>
        <v>FCみやぎ</v>
      </c>
      <c r="F11" s="48"/>
      <c r="G11" s="49" t="s">
        <v>54</v>
      </c>
      <c r="H11" s="50"/>
      <c r="I11" s="47" t="s">
        <v>177</v>
      </c>
      <c r="J11" s="47" t="str">
        <f>E12</f>
        <v>[2]勝</v>
      </c>
      <c r="K11" s="47" t="str">
        <f>I12</f>
        <v>アズーリ</v>
      </c>
      <c r="L11" s="428" t="s">
        <v>174</v>
      </c>
      <c r="M11" s="429" t="s">
        <v>178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</row>
    <row r="12" spans="1:26" ht="19.5" customHeight="1" x14ac:dyDescent="0.3">
      <c r="A12" s="40"/>
      <c r="B12" s="55" t="s">
        <v>96</v>
      </c>
      <c r="C12" s="425"/>
      <c r="D12" s="56">
        <v>0.67361111111111116</v>
      </c>
      <c r="E12" s="57" t="s">
        <v>179</v>
      </c>
      <c r="F12" s="58"/>
      <c r="G12" s="59" t="s">
        <v>54</v>
      </c>
      <c r="H12" s="60"/>
      <c r="I12" s="57" t="str">
        <f>トーナメント表!N9</f>
        <v>アズーリ</v>
      </c>
      <c r="J12" s="57" t="str">
        <f>E11</f>
        <v>FCみやぎ</v>
      </c>
      <c r="K12" s="47" t="str">
        <f>I11</f>
        <v>[1]勝</v>
      </c>
      <c r="L12" s="425"/>
      <c r="M12" s="43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9.5" customHeight="1" x14ac:dyDescent="0.3">
      <c r="A13" s="40"/>
      <c r="B13" s="55" t="s">
        <v>97</v>
      </c>
      <c r="C13" s="425"/>
      <c r="D13" s="56">
        <v>0.74305555555555558</v>
      </c>
      <c r="E13" s="57" t="s">
        <v>180</v>
      </c>
      <c r="F13" s="58"/>
      <c r="G13" s="59" t="s">
        <v>54</v>
      </c>
      <c r="H13" s="60"/>
      <c r="I13" s="57" t="s">
        <v>181</v>
      </c>
      <c r="J13" s="57" t="str">
        <f>E14</f>
        <v>AOBA</v>
      </c>
      <c r="K13" s="47" t="str">
        <f>I14</f>
        <v>[5]勝</v>
      </c>
      <c r="L13" s="425"/>
      <c r="M13" s="43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9.5" customHeight="1" x14ac:dyDescent="0.3">
      <c r="A14" s="40"/>
      <c r="B14" s="71" t="s">
        <v>98</v>
      </c>
      <c r="C14" s="425"/>
      <c r="D14" s="63">
        <v>0.8125</v>
      </c>
      <c r="E14" s="68" t="str">
        <f>トーナメント表!X9</f>
        <v>AOBA</v>
      </c>
      <c r="F14" s="65"/>
      <c r="G14" s="66" t="s">
        <v>54</v>
      </c>
      <c r="H14" s="67"/>
      <c r="I14" s="78" t="s">
        <v>182</v>
      </c>
      <c r="J14" s="68" t="str">
        <f>E13</f>
        <v>[3]勝</v>
      </c>
      <c r="K14" s="69" t="str">
        <f>I13</f>
        <v>[4]勝</v>
      </c>
      <c r="L14" s="426"/>
      <c r="M14" s="431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9.5" customHeight="1" x14ac:dyDescent="0.3">
      <c r="A15" s="40"/>
      <c r="B15" s="55" t="s">
        <v>127</v>
      </c>
      <c r="C15" s="425"/>
      <c r="D15" s="46">
        <v>0.41666666666666669</v>
      </c>
      <c r="E15" s="47" t="s">
        <v>134</v>
      </c>
      <c r="F15" s="48"/>
      <c r="G15" s="49" t="s">
        <v>54</v>
      </c>
      <c r="H15" s="50"/>
      <c r="I15" s="47" t="str">
        <f>トーナメント表!D26</f>
        <v>SSA</v>
      </c>
      <c r="J15" s="47" t="str">
        <f>E18</f>
        <v>[4]負</v>
      </c>
      <c r="K15" s="47" t="str">
        <f>I18</f>
        <v>コバルトーレ</v>
      </c>
      <c r="L15" s="428" t="s">
        <v>183</v>
      </c>
      <c r="M15" s="429" t="s">
        <v>176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9.5" customHeight="1" x14ac:dyDescent="0.3">
      <c r="A16" s="40"/>
      <c r="B16" s="55" t="s">
        <v>129</v>
      </c>
      <c r="C16" s="425"/>
      <c r="D16" s="56">
        <v>0.4861111111111111</v>
      </c>
      <c r="E16" s="57" t="s">
        <v>135</v>
      </c>
      <c r="F16" s="58"/>
      <c r="G16" s="59" t="s">
        <v>54</v>
      </c>
      <c r="H16" s="60"/>
      <c r="I16" s="57" t="str">
        <f>トーナメント表!L26</f>
        <v>LO</v>
      </c>
      <c r="J16" s="57" t="str">
        <f>E15</f>
        <v>[1]負</v>
      </c>
      <c r="K16" s="47" t="str">
        <f>I15</f>
        <v>SSA</v>
      </c>
      <c r="L16" s="425"/>
      <c r="M16" s="43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9.5" customHeight="1" x14ac:dyDescent="0.3">
      <c r="A17" s="40"/>
      <c r="B17" s="55" t="s">
        <v>131</v>
      </c>
      <c r="C17" s="425"/>
      <c r="D17" s="56"/>
      <c r="E17" s="444" t="s">
        <v>136</v>
      </c>
      <c r="F17" s="445"/>
      <c r="G17" s="446" t="s">
        <v>54</v>
      </c>
      <c r="H17" s="447"/>
      <c r="I17" s="444" t="str">
        <f>トーナメント表!T26</f>
        <v>D4位</v>
      </c>
      <c r="J17" s="444" t="str">
        <f>E18</f>
        <v>[4]負</v>
      </c>
      <c r="K17" s="448" t="str">
        <f>I18</f>
        <v>コバルトーレ</v>
      </c>
      <c r="L17" s="425"/>
      <c r="M17" s="43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9.5" customHeight="1" x14ac:dyDescent="0.3">
      <c r="A18" s="40"/>
      <c r="B18" s="74" t="s">
        <v>132</v>
      </c>
      <c r="C18" s="426"/>
      <c r="D18" s="63">
        <v>0.55555555555555558</v>
      </c>
      <c r="E18" s="68" t="s">
        <v>138</v>
      </c>
      <c r="F18" s="65"/>
      <c r="G18" s="66" t="s">
        <v>54</v>
      </c>
      <c r="H18" s="67"/>
      <c r="I18" s="68" t="str">
        <f>トーナメント表!X26</f>
        <v>コバルトーレ</v>
      </c>
      <c r="J18" s="68" t="str">
        <f>E16</f>
        <v>[2]負</v>
      </c>
      <c r="K18" s="69" t="str">
        <f>I16</f>
        <v>LO</v>
      </c>
      <c r="L18" s="426"/>
      <c r="M18" s="431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9.5" customHeight="1" x14ac:dyDescent="0.3">
      <c r="A19" s="40"/>
      <c r="B19" s="79" t="s">
        <v>111</v>
      </c>
      <c r="C19" s="432">
        <v>45985</v>
      </c>
      <c r="D19" s="80">
        <v>0.41666666666666669</v>
      </c>
      <c r="E19" s="81" t="s">
        <v>114</v>
      </c>
      <c r="F19" s="82"/>
      <c r="G19" s="83" t="s">
        <v>54</v>
      </c>
      <c r="H19" s="84"/>
      <c r="I19" s="81" t="s">
        <v>115</v>
      </c>
      <c r="J19" s="269" t="str">
        <f>E20</f>
        <v>[8]勝</v>
      </c>
      <c r="K19" s="270" t="str">
        <f>I20</f>
        <v>[9]勝</v>
      </c>
      <c r="L19" s="433" t="s">
        <v>41</v>
      </c>
      <c r="M19" s="87" t="s">
        <v>184</v>
      </c>
      <c r="N19" s="40"/>
      <c r="V19" s="40"/>
      <c r="W19" s="40"/>
      <c r="X19" s="40"/>
      <c r="Y19" s="40"/>
      <c r="Z19" s="40"/>
    </row>
    <row r="20" spans="1:26" ht="19.5" customHeight="1" x14ac:dyDescent="0.3">
      <c r="A20" s="40"/>
      <c r="B20" s="79" t="s">
        <v>94</v>
      </c>
      <c r="C20" s="425"/>
      <c r="D20" s="88">
        <v>0.4861111111111111</v>
      </c>
      <c r="E20" s="89" t="s">
        <v>185</v>
      </c>
      <c r="F20" s="90"/>
      <c r="G20" s="91" t="s">
        <v>54</v>
      </c>
      <c r="H20" s="92"/>
      <c r="I20" s="89" t="s">
        <v>186</v>
      </c>
      <c r="J20" s="271" t="str">
        <f>E19</f>
        <v>[8]負</v>
      </c>
      <c r="K20" s="271" t="str">
        <f>I19</f>
        <v>[9]負</v>
      </c>
      <c r="L20" s="425"/>
      <c r="M20" s="87" t="s">
        <v>187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9.5" customHeight="1" x14ac:dyDescent="0.3">
      <c r="A21" s="40"/>
      <c r="B21" s="79" t="s">
        <v>110</v>
      </c>
      <c r="C21" s="425"/>
      <c r="D21" s="88">
        <v>0.55555555555555558</v>
      </c>
      <c r="E21" s="93" t="s">
        <v>260</v>
      </c>
      <c r="F21" s="94"/>
      <c r="G21" s="95" t="s">
        <v>54</v>
      </c>
      <c r="H21" s="96"/>
      <c r="I21" s="93" t="s">
        <v>113</v>
      </c>
      <c r="J21" s="272" t="str">
        <f>E22</f>
        <v>[6]勝</v>
      </c>
      <c r="K21" s="271" t="str">
        <f>I22</f>
        <v>[7]勝</v>
      </c>
      <c r="L21" s="425"/>
      <c r="M21" s="87" t="s">
        <v>184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9.5" customHeight="1" x14ac:dyDescent="0.3">
      <c r="A22" s="40"/>
      <c r="B22" s="97" t="s">
        <v>92</v>
      </c>
      <c r="C22" s="425"/>
      <c r="D22" s="98">
        <v>0.625</v>
      </c>
      <c r="E22" s="99" t="s">
        <v>188</v>
      </c>
      <c r="F22" s="100"/>
      <c r="G22" s="101" t="s">
        <v>54</v>
      </c>
      <c r="H22" s="102"/>
      <c r="I22" s="99" t="s">
        <v>189</v>
      </c>
      <c r="J22" s="273" t="str">
        <f>E21</f>
        <v>[6]負</v>
      </c>
      <c r="K22" s="273" t="str">
        <f>I21</f>
        <v>[7]負</v>
      </c>
      <c r="L22" s="426"/>
      <c r="M22" s="87" t="s">
        <v>187</v>
      </c>
      <c r="N22" s="436" t="s">
        <v>190</v>
      </c>
      <c r="O22" s="437"/>
      <c r="P22" s="437"/>
      <c r="Q22" s="437"/>
      <c r="R22" s="437"/>
      <c r="S22" s="437"/>
      <c r="T22" s="40"/>
      <c r="V22" s="40"/>
      <c r="W22" s="40"/>
      <c r="X22" s="40"/>
      <c r="Y22" s="40"/>
      <c r="Z22" s="40"/>
    </row>
    <row r="23" spans="1:26" ht="19.5" customHeight="1" x14ac:dyDescent="0.3">
      <c r="A23" s="40"/>
      <c r="B23" s="79" t="s">
        <v>126</v>
      </c>
      <c r="C23" s="425"/>
      <c r="D23" s="80">
        <v>0.41666666666666669</v>
      </c>
      <c r="E23" s="85" t="s">
        <v>191</v>
      </c>
      <c r="F23" s="104"/>
      <c r="G23" s="105" t="s">
        <v>54</v>
      </c>
      <c r="H23" s="106"/>
      <c r="I23" s="85" t="s">
        <v>140</v>
      </c>
      <c r="J23" s="85" t="str">
        <f>E24</f>
        <v>[3]負</v>
      </c>
      <c r="K23" s="85" t="str">
        <f>I24</f>
        <v>[26]勝</v>
      </c>
      <c r="L23" s="433" t="s">
        <v>174</v>
      </c>
      <c r="M23" s="438" t="s">
        <v>192</v>
      </c>
      <c r="N23" s="437"/>
      <c r="O23" s="437"/>
      <c r="P23" s="437"/>
      <c r="Q23" s="437"/>
      <c r="R23" s="437"/>
      <c r="S23" s="437"/>
      <c r="T23" s="40"/>
      <c r="V23" s="40"/>
      <c r="W23" s="40"/>
      <c r="X23" s="40"/>
      <c r="Y23" s="40"/>
      <c r="Z23" s="40"/>
    </row>
    <row r="24" spans="1:26" ht="19.5" customHeight="1" x14ac:dyDescent="0.3">
      <c r="A24" s="40"/>
      <c r="B24" s="79" t="s">
        <v>125</v>
      </c>
      <c r="C24" s="425"/>
      <c r="D24" s="88">
        <v>0.4861111111111111</v>
      </c>
      <c r="E24" s="89" t="s">
        <v>136</v>
      </c>
      <c r="F24" s="90"/>
      <c r="G24" s="91" t="s">
        <v>54</v>
      </c>
      <c r="H24" s="92"/>
      <c r="I24" s="89" t="s">
        <v>193</v>
      </c>
      <c r="J24" s="89" t="str">
        <f>E23</f>
        <v>[27]勝</v>
      </c>
      <c r="K24" s="89" t="str">
        <f>I23</f>
        <v>[5]負</v>
      </c>
      <c r="L24" s="425"/>
      <c r="M24" s="430"/>
      <c r="N24" s="40"/>
      <c r="O24" s="40"/>
      <c r="P24" s="40"/>
      <c r="Q24" s="40"/>
      <c r="R24" s="40"/>
      <c r="S24" s="40"/>
      <c r="T24" s="40"/>
      <c r="V24" s="40"/>
      <c r="W24" s="40"/>
      <c r="X24" s="40"/>
      <c r="Y24" s="40"/>
      <c r="Z24" s="40"/>
    </row>
    <row r="25" spans="1:26" ht="19.5" customHeight="1" x14ac:dyDescent="0.3">
      <c r="A25" s="40"/>
      <c r="B25" s="79" t="s">
        <v>124</v>
      </c>
      <c r="C25" s="425"/>
      <c r="D25" s="88">
        <v>0.55555555555555558</v>
      </c>
      <c r="E25" s="93" t="s">
        <v>194</v>
      </c>
      <c r="F25" s="94"/>
      <c r="G25" s="95" t="s">
        <v>54</v>
      </c>
      <c r="H25" s="96"/>
      <c r="I25" s="93" t="s">
        <v>195</v>
      </c>
      <c r="J25" s="93" t="str">
        <f>E26</f>
        <v>[21]勝</v>
      </c>
      <c r="K25" s="89" t="str">
        <f>I26</f>
        <v>[22]勝</v>
      </c>
      <c r="L25" s="425"/>
      <c r="M25" s="430"/>
      <c r="V25" s="40"/>
      <c r="W25" s="40"/>
      <c r="X25" s="40"/>
      <c r="Y25" s="40"/>
      <c r="Z25" s="40"/>
    </row>
    <row r="26" spans="1:26" ht="19.5" customHeight="1" x14ac:dyDescent="0.3">
      <c r="A26" s="40"/>
      <c r="B26" s="79" t="s">
        <v>123</v>
      </c>
      <c r="C26" s="425"/>
      <c r="D26" s="98">
        <v>0.625</v>
      </c>
      <c r="E26" s="99" t="s">
        <v>196</v>
      </c>
      <c r="F26" s="100"/>
      <c r="G26" s="101" t="s">
        <v>54</v>
      </c>
      <c r="H26" s="102"/>
      <c r="I26" s="99" t="s">
        <v>197</v>
      </c>
      <c r="J26" s="99" t="str">
        <f>E25</f>
        <v>[23]勝</v>
      </c>
      <c r="K26" s="99" t="str">
        <f>I25</f>
        <v>[24]勝</v>
      </c>
      <c r="L26" s="426"/>
      <c r="M26" s="431"/>
      <c r="V26" s="40"/>
      <c r="W26" s="40"/>
      <c r="X26" s="40"/>
      <c r="Y26" s="40"/>
      <c r="Z26" s="40"/>
    </row>
    <row r="27" spans="1:26" ht="19.5" customHeight="1" x14ac:dyDescent="0.3">
      <c r="A27" s="40"/>
      <c r="B27" s="71" t="s">
        <v>157</v>
      </c>
      <c r="C27" s="425"/>
      <c r="D27" s="53">
        <v>0.45833333333333331</v>
      </c>
      <c r="E27" s="47" t="s">
        <v>161</v>
      </c>
      <c r="F27" s="48"/>
      <c r="G27" s="49" t="s">
        <v>54</v>
      </c>
      <c r="H27" s="50"/>
      <c r="I27" s="47" t="s">
        <v>162</v>
      </c>
      <c r="J27" s="47" t="str">
        <f>E29</f>
        <v>[26]負</v>
      </c>
      <c r="K27" s="47" t="str">
        <f>I29</f>
        <v>[27]負</v>
      </c>
      <c r="L27" s="439" t="s">
        <v>198</v>
      </c>
      <c r="M27" s="429" t="s">
        <v>199</v>
      </c>
      <c r="N27" s="40"/>
      <c r="O27" s="40"/>
      <c r="P27" s="40"/>
      <c r="Q27" s="40"/>
      <c r="R27" s="40"/>
      <c r="S27" s="40"/>
      <c r="T27" s="40"/>
      <c r="V27" s="40"/>
      <c r="W27" s="40"/>
      <c r="X27" s="40"/>
      <c r="Y27" s="40"/>
      <c r="Z27" s="40"/>
    </row>
    <row r="28" spans="1:26" ht="19.5" customHeight="1" x14ac:dyDescent="0.3">
      <c r="A28" s="40"/>
      <c r="B28" s="71" t="s">
        <v>158</v>
      </c>
      <c r="C28" s="425"/>
      <c r="D28" s="62"/>
      <c r="E28" s="444" t="s">
        <v>163</v>
      </c>
      <c r="F28" s="445"/>
      <c r="G28" s="446" t="s">
        <v>54</v>
      </c>
      <c r="H28" s="447"/>
      <c r="I28" s="444" t="s">
        <v>164</v>
      </c>
      <c r="J28" s="444" t="str">
        <f t="shared" ref="J28:J29" si="0">E27</f>
        <v>[22]負</v>
      </c>
      <c r="K28" s="448" t="str">
        <f t="shared" ref="K28:K29" si="1">I27</f>
        <v>[23]負</v>
      </c>
      <c r="L28" s="425"/>
      <c r="M28" s="430"/>
      <c r="N28" s="40"/>
      <c r="O28" s="40"/>
      <c r="P28" s="40"/>
      <c r="Q28" s="40"/>
      <c r="R28" s="40"/>
      <c r="S28" s="40"/>
      <c r="T28" s="40"/>
      <c r="V28" s="40"/>
      <c r="W28" s="40"/>
      <c r="X28" s="40"/>
      <c r="Y28" s="40"/>
      <c r="Z28" s="40"/>
    </row>
    <row r="29" spans="1:26" ht="19.5" customHeight="1" x14ac:dyDescent="0.3">
      <c r="A29" s="40"/>
      <c r="B29" s="108" t="s">
        <v>159</v>
      </c>
      <c r="C29" s="426"/>
      <c r="D29" s="70">
        <v>0.54166666666666663</v>
      </c>
      <c r="E29" s="68" t="s">
        <v>165</v>
      </c>
      <c r="F29" s="65"/>
      <c r="G29" s="66" t="s">
        <v>54</v>
      </c>
      <c r="H29" s="67"/>
      <c r="I29" s="68" t="s">
        <v>166</v>
      </c>
      <c r="J29" s="442" t="str">
        <f>E27</f>
        <v>[22]負</v>
      </c>
      <c r="K29" s="443" t="str">
        <f>I27</f>
        <v>[23]負</v>
      </c>
      <c r="L29" s="426"/>
      <c r="M29" s="431"/>
      <c r="N29" s="40"/>
      <c r="O29" s="40"/>
      <c r="P29" s="40"/>
      <c r="Q29" s="40"/>
      <c r="R29" s="40"/>
      <c r="S29" s="40"/>
      <c r="T29" s="40"/>
      <c r="V29" s="40"/>
      <c r="W29" s="40"/>
      <c r="X29" s="40"/>
      <c r="Y29" s="40"/>
      <c r="Z29" s="40"/>
    </row>
    <row r="30" spans="1:26" ht="19.5" customHeight="1" x14ac:dyDescent="0.3">
      <c r="A30" s="40"/>
      <c r="B30" s="109" t="s">
        <v>89</v>
      </c>
      <c r="C30" s="424">
        <v>45990</v>
      </c>
      <c r="D30" s="53">
        <v>0.58333333333333337</v>
      </c>
      <c r="E30" s="47" t="str">
        <f>トーナメント表!B9</f>
        <v>フォーリクラッセ</v>
      </c>
      <c r="F30" s="48"/>
      <c r="G30" s="49" t="s">
        <v>54</v>
      </c>
      <c r="H30" s="50"/>
      <c r="I30" s="47" t="s">
        <v>200</v>
      </c>
      <c r="J30" s="47" t="str">
        <f>E31</f>
        <v>ベガルタ仙台</v>
      </c>
      <c r="K30" s="47" t="str">
        <f>I31</f>
        <v>[11]勝</v>
      </c>
      <c r="L30" s="439" t="s">
        <v>201</v>
      </c>
      <c r="M30" s="429" t="s">
        <v>202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9.5" customHeight="1" x14ac:dyDescent="0.3">
      <c r="A31" s="40"/>
      <c r="B31" s="71" t="s">
        <v>91</v>
      </c>
      <c r="C31" s="425"/>
      <c r="D31" s="70">
        <v>0.66666666666666663</v>
      </c>
      <c r="E31" s="68" t="str">
        <f>トーナメント表!AD9</f>
        <v>ベガルタ仙台</v>
      </c>
      <c r="F31" s="65"/>
      <c r="G31" s="66" t="s">
        <v>54</v>
      </c>
      <c r="H31" s="67"/>
      <c r="I31" s="110" t="s">
        <v>203</v>
      </c>
      <c r="J31" s="68" t="str">
        <f>E30</f>
        <v>フォーリクラッセ</v>
      </c>
      <c r="K31" s="69" t="str">
        <f>I30</f>
        <v>[10]勝</v>
      </c>
      <c r="L31" s="426"/>
      <c r="M31" s="431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9.5" customHeight="1" x14ac:dyDescent="0.3">
      <c r="A32" s="40"/>
      <c r="B32" s="71" t="s">
        <v>93</v>
      </c>
      <c r="C32" s="425"/>
      <c r="D32" s="53">
        <v>0.41666666666666669</v>
      </c>
      <c r="E32" s="47" t="s">
        <v>204</v>
      </c>
      <c r="F32" s="48"/>
      <c r="G32" s="49" t="s">
        <v>54</v>
      </c>
      <c r="H32" s="50"/>
      <c r="I32" s="72" t="s">
        <v>205</v>
      </c>
      <c r="J32" s="454" t="str">
        <f>E34</f>
        <v>[16]負</v>
      </c>
      <c r="K32" s="454" t="str">
        <f>I34</f>
        <v>[17]負</v>
      </c>
      <c r="L32" s="433" t="s">
        <v>41</v>
      </c>
      <c r="M32" s="111" t="s">
        <v>206</v>
      </c>
      <c r="T32" s="40"/>
      <c r="U32" s="40"/>
      <c r="V32" s="40"/>
      <c r="W32" s="40"/>
      <c r="X32" s="40"/>
      <c r="Y32" s="40"/>
      <c r="Z32" s="40"/>
    </row>
    <row r="33" spans="1:26" ht="19.5" customHeight="1" x14ac:dyDescent="0.3">
      <c r="A33" s="40"/>
      <c r="B33" s="71" t="s">
        <v>109</v>
      </c>
      <c r="C33" s="425"/>
      <c r="D33" s="62">
        <v>0.4861111111111111</v>
      </c>
      <c r="E33" s="57" t="s">
        <v>207</v>
      </c>
      <c r="F33" s="58"/>
      <c r="G33" s="59" t="s">
        <v>54</v>
      </c>
      <c r="H33" s="60"/>
      <c r="I33" s="112" t="s">
        <v>208</v>
      </c>
      <c r="J33" s="57" t="str">
        <f t="shared" ref="J33:J34" si="2">E32</f>
        <v>[10]負</v>
      </c>
      <c r="K33" s="47" t="str">
        <f t="shared" ref="K33:K34" si="3">I32</f>
        <v>[11]負</v>
      </c>
      <c r="L33" s="425"/>
      <c r="M33" s="111" t="s">
        <v>209</v>
      </c>
      <c r="T33" s="40"/>
      <c r="U33" s="40"/>
      <c r="V33" s="40"/>
      <c r="W33" s="40"/>
      <c r="X33" s="40"/>
      <c r="Y33" s="40"/>
      <c r="Z33" s="40"/>
    </row>
    <row r="34" spans="1:26" ht="19.5" customHeight="1" x14ac:dyDescent="0.3">
      <c r="A34" s="40"/>
      <c r="B34" s="71" t="s">
        <v>116</v>
      </c>
      <c r="C34" s="425"/>
      <c r="D34" s="70">
        <v>0.55555555555555558</v>
      </c>
      <c r="E34" s="68" t="s">
        <v>210</v>
      </c>
      <c r="F34" s="65"/>
      <c r="G34" s="66" t="s">
        <v>54</v>
      </c>
      <c r="H34" s="67"/>
      <c r="I34" s="110" t="s">
        <v>211</v>
      </c>
      <c r="J34" s="68" t="str">
        <f t="shared" si="2"/>
        <v>[16]勝</v>
      </c>
      <c r="K34" s="69" t="str">
        <f t="shared" si="3"/>
        <v>[17]勝</v>
      </c>
      <c r="L34" s="426"/>
      <c r="M34" s="111" t="s">
        <v>212</v>
      </c>
      <c r="N34" s="436" t="s">
        <v>259</v>
      </c>
      <c r="O34" s="437"/>
      <c r="P34" s="437"/>
      <c r="Q34" s="437"/>
      <c r="R34" s="437"/>
      <c r="S34" s="437"/>
      <c r="T34" s="40"/>
      <c r="U34" s="40"/>
      <c r="V34" s="40"/>
      <c r="W34" s="40"/>
      <c r="X34" s="40"/>
      <c r="Y34" s="40"/>
      <c r="Z34" s="40"/>
    </row>
    <row r="35" spans="1:26" ht="19.5" customHeight="1" x14ac:dyDescent="0.3">
      <c r="A35" s="40"/>
      <c r="B35" s="71" t="s">
        <v>120</v>
      </c>
      <c r="C35" s="425"/>
      <c r="D35" s="53">
        <v>0.41666666666666669</v>
      </c>
      <c r="E35" s="47" t="s">
        <v>213</v>
      </c>
      <c r="F35" s="48"/>
      <c r="G35" s="49" t="s">
        <v>54</v>
      </c>
      <c r="H35" s="50"/>
      <c r="I35" s="72" t="s">
        <v>214</v>
      </c>
      <c r="J35" s="47" t="str">
        <f>E36</f>
        <v>[30]勝</v>
      </c>
      <c r="K35" s="47" t="str">
        <f>I36</f>
        <v>[31]勝</v>
      </c>
      <c r="L35" s="433" t="s">
        <v>215</v>
      </c>
      <c r="M35" s="429" t="s">
        <v>216</v>
      </c>
      <c r="N35" s="437"/>
      <c r="O35" s="437"/>
      <c r="P35" s="437"/>
      <c r="Q35" s="437"/>
      <c r="R35" s="437"/>
      <c r="S35" s="437"/>
      <c r="T35" s="40"/>
      <c r="U35" s="40"/>
      <c r="V35" s="40"/>
      <c r="W35" s="40"/>
      <c r="X35" s="40"/>
      <c r="Y35" s="40"/>
      <c r="Z35" s="40"/>
    </row>
    <row r="36" spans="1:26" ht="19.5" customHeight="1" x14ac:dyDescent="0.3">
      <c r="A36" s="40"/>
      <c r="B36" s="71" t="s">
        <v>122</v>
      </c>
      <c r="C36" s="425"/>
      <c r="D36" s="62">
        <v>0.4861111111111111</v>
      </c>
      <c r="E36" s="57" t="s">
        <v>217</v>
      </c>
      <c r="F36" s="58"/>
      <c r="G36" s="59" t="s">
        <v>54</v>
      </c>
      <c r="H36" s="60"/>
      <c r="I36" s="112" t="s">
        <v>218</v>
      </c>
      <c r="J36" s="57" t="str">
        <f>E35</f>
        <v>[28]勝</v>
      </c>
      <c r="K36" s="47" t="str">
        <f>I35</f>
        <v>[29]勝</v>
      </c>
      <c r="L36" s="425"/>
      <c r="M36" s="431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9.5" customHeight="1" x14ac:dyDescent="0.3">
      <c r="A37" s="40"/>
      <c r="B37" s="71" t="s">
        <v>144</v>
      </c>
      <c r="C37" s="425"/>
      <c r="D37" s="62">
        <v>0.55555555555555558</v>
      </c>
      <c r="E37" s="57" t="s">
        <v>146</v>
      </c>
      <c r="F37" s="58"/>
      <c r="G37" s="59" t="s">
        <v>54</v>
      </c>
      <c r="H37" s="60"/>
      <c r="I37" s="112" t="s">
        <v>147</v>
      </c>
      <c r="J37" s="57" t="str">
        <f>E38</f>
        <v>[30]負</v>
      </c>
      <c r="K37" s="47" t="str">
        <f>I38</f>
        <v>[31]負</v>
      </c>
      <c r="L37" s="425"/>
      <c r="M37" s="429" t="s">
        <v>219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9.5" customHeight="1" x14ac:dyDescent="0.3">
      <c r="A38" s="40"/>
      <c r="B38" s="71" t="s">
        <v>145</v>
      </c>
      <c r="C38" s="425"/>
      <c r="D38" s="70">
        <v>0.625</v>
      </c>
      <c r="E38" s="68" t="s">
        <v>148</v>
      </c>
      <c r="F38" s="65"/>
      <c r="G38" s="66" t="s">
        <v>54</v>
      </c>
      <c r="H38" s="67"/>
      <c r="I38" s="110" t="s">
        <v>149</v>
      </c>
      <c r="J38" s="68" t="str">
        <f>E37</f>
        <v>[28]負</v>
      </c>
      <c r="K38" s="69" t="str">
        <f>I37</f>
        <v>[29]負</v>
      </c>
      <c r="L38" s="426"/>
      <c r="M38" s="431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9.5" customHeight="1" x14ac:dyDescent="0.3">
      <c r="A39" s="40"/>
      <c r="B39" s="44" t="s">
        <v>154</v>
      </c>
      <c r="C39" s="425"/>
      <c r="D39" s="53">
        <v>0.45833333333333331</v>
      </c>
      <c r="E39" s="47" t="s">
        <v>160</v>
      </c>
      <c r="F39" s="48"/>
      <c r="G39" s="49" t="s">
        <v>54</v>
      </c>
      <c r="H39" s="50"/>
      <c r="I39" s="47" t="s">
        <v>220</v>
      </c>
      <c r="J39" s="47" t="str">
        <f>E40</f>
        <v>[24]負</v>
      </c>
      <c r="K39" s="47" t="str">
        <f>I40</f>
        <v>[42]勝</v>
      </c>
      <c r="L39" s="439" t="s">
        <v>183</v>
      </c>
      <c r="M39" s="429" t="s">
        <v>221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9.5" customHeight="1" x14ac:dyDescent="0.3">
      <c r="A40" s="40"/>
      <c r="B40" s="55" t="s">
        <v>156</v>
      </c>
      <c r="C40" s="425"/>
      <c r="D40" s="62">
        <v>0.54166666666666663</v>
      </c>
      <c r="E40" s="57" t="s">
        <v>163</v>
      </c>
      <c r="F40" s="58"/>
      <c r="G40" s="59" t="s">
        <v>54</v>
      </c>
      <c r="H40" s="60"/>
      <c r="I40" s="57" t="s">
        <v>222</v>
      </c>
      <c r="J40" s="57" t="str">
        <f t="shared" ref="J40:J41" si="4">E39</f>
        <v>[21]負</v>
      </c>
      <c r="K40" s="47" t="str">
        <f>I39</f>
        <v>[40]勝</v>
      </c>
      <c r="L40" s="425"/>
      <c r="M40" s="431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9.5" customHeight="1" x14ac:dyDescent="0.3">
      <c r="A41" s="40"/>
      <c r="B41" s="74" t="s">
        <v>167</v>
      </c>
      <c r="C41" s="426"/>
      <c r="D41" s="70"/>
      <c r="E41" s="449" t="s">
        <v>223</v>
      </c>
      <c r="F41" s="450"/>
      <c r="G41" s="451" t="s">
        <v>54</v>
      </c>
      <c r="H41" s="452"/>
      <c r="I41" s="449" t="s">
        <v>224</v>
      </c>
      <c r="J41" s="449" t="str">
        <f t="shared" si="4"/>
        <v>[24]負</v>
      </c>
      <c r="K41" s="453" t="str">
        <f>J40</f>
        <v>[21]負</v>
      </c>
      <c r="L41" s="426"/>
      <c r="M41" s="111" t="s">
        <v>225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9.5" customHeight="1" x14ac:dyDescent="0.3">
      <c r="A42" s="40"/>
      <c r="B42" s="44" t="s">
        <v>90</v>
      </c>
      <c r="C42" s="424">
        <v>45991</v>
      </c>
      <c r="D42" s="53">
        <v>0.58333333333333337</v>
      </c>
      <c r="E42" s="47" t="s">
        <v>226</v>
      </c>
      <c r="F42" s="48"/>
      <c r="G42" s="49" t="s">
        <v>54</v>
      </c>
      <c r="H42" s="50"/>
      <c r="I42" s="47" t="s">
        <v>227</v>
      </c>
      <c r="J42" s="47" t="str">
        <f>E43</f>
        <v>[12]勝</v>
      </c>
      <c r="K42" s="47" t="str">
        <f>I43</f>
        <v>[13]勝</v>
      </c>
      <c r="L42" s="439" t="s">
        <v>201</v>
      </c>
      <c r="M42" s="111" t="s">
        <v>228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9.5" customHeight="1" x14ac:dyDescent="0.3">
      <c r="A43" s="40"/>
      <c r="B43" s="55" t="s">
        <v>88</v>
      </c>
      <c r="C43" s="425"/>
      <c r="D43" s="70">
        <v>0.66666666666666663</v>
      </c>
      <c r="E43" s="68" t="s">
        <v>229</v>
      </c>
      <c r="F43" s="65"/>
      <c r="G43" s="66" t="s">
        <v>54</v>
      </c>
      <c r="H43" s="67"/>
      <c r="I43" s="68" t="s">
        <v>230</v>
      </c>
      <c r="J43" s="68" t="str">
        <f>E42</f>
        <v>[12]負</v>
      </c>
      <c r="K43" s="69" t="str">
        <f>I42</f>
        <v>[13]負</v>
      </c>
      <c r="L43" s="426"/>
      <c r="M43" s="111" t="s">
        <v>231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9.5" customHeight="1" x14ac:dyDescent="0.3">
      <c r="A44" s="40"/>
      <c r="B44" s="55" t="s">
        <v>119</v>
      </c>
      <c r="C44" s="425"/>
      <c r="D44" s="53">
        <v>0.41666666666666669</v>
      </c>
      <c r="E44" s="47" t="s">
        <v>232</v>
      </c>
      <c r="F44" s="48"/>
      <c r="G44" s="49" t="s">
        <v>54</v>
      </c>
      <c r="H44" s="50"/>
      <c r="I44" s="72" t="s">
        <v>233</v>
      </c>
      <c r="J44" s="454" t="str">
        <f>E45</f>
        <v>[32]負</v>
      </c>
      <c r="K44" s="454" t="str">
        <f>I45</f>
        <v>[33]負</v>
      </c>
      <c r="L44" s="433" t="s">
        <v>41</v>
      </c>
      <c r="M44" s="111" t="s">
        <v>234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9.5" customHeight="1" x14ac:dyDescent="0.3">
      <c r="A45" s="40"/>
      <c r="B45" s="55" t="s">
        <v>121</v>
      </c>
      <c r="C45" s="425"/>
      <c r="D45" s="62">
        <v>0.4861111111111111</v>
      </c>
      <c r="E45" s="57" t="s">
        <v>235</v>
      </c>
      <c r="F45" s="58"/>
      <c r="G45" s="59" t="s">
        <v>54</v>
      </c>
      <c r="H45" s="60"/>
      <c r="I45" s="112" t="s">
        <v>236</v>
      </c>
      <c r="J45" s="455" t="str">
        <f>E44</f>
        <v>[32]勝</v>
      </c>
      <c r="K45" s="454" t="str">
        <f>I44</f>
        <v>[33]勝</v>
      </c>
      <c r="L45" s="425"/>
      <c r="M45" s="111" t="s">
        <v>237</v>
      </c>
      <c r="T45" s="40"/>
      <c r="U45" s="40"/>
      <c r="V45" s="40"/>
      <c r="W45" s="40"/>
      <c r="X45" s="40"/>
      <c r="Y45" s="40"/>
      <c r="Z45" s="40"/>
    </row>
    <row r="46" spans="1:26" ht="19.5" customHeight="1" x14ac:dyDescent="0.3">
      <c r="A46" s="40"/>
      <c r="B46" s="55" t="s">
        <v>143</v>
      </c>
      <c r="C46" s="425"/>
      <c r="D46" s="62">
        <v>0.55555555555555558</v>
      </c>
      <c r="E46" s="57" t="s">
        <v>238</v>
      </c>
      <c r="F46" s="58"/>
      <c r="G46" s="59" t="s">
        <v>54</v>
      </c>
      <c r="H46" s="60"/>
      <c r="I46" s="112" t="s">
        <v>239</v>
      </c>
      <c r="J46" s="455" t="str">
        <f>E47</f>
        <v>[36]負</v>
      </c>
      <c r="K46" s="454" t="str">
        <f>I47</f>
        <v>[37]負</v>
      </c>
      <c r="L46" s="425"/>
      <c r="M46" s="111" t="s">
        <v>240</v>
      </c>
      <c r="T46" s="40"/>
      <c r="U46" s="40"/>
      <c r="V46" s="40"/>
      <c r="W46" s="40"/>
      <c r="X46" s="40"/>
      <c r="Y46" s="40"/>
      <c r="Z46" s="40"/>
    </row>
    <row r="47" spans="1:26" ht="19.5" customHeight="1" x14ac:dyDescent="0.3">
      <c r="A47" s="40"/>
      <c r="B47" s="55" t="s">
        <v>150</v>
      </c>
      <c r="C47" s="425"/>
      <c r="D47" s="70">
        <v>0.625</v>
      </c>
      <c r="E47" s="68" t="s">
        <v>241</v>
      </c>
      <c r="F47" s="65"/>
      <c r="G47" s="66" t="s">
        <v>54</v>
      </c>
      <c r="H47" s="67"/>
      <c r="I47" s="110" t="s">
        <v>242</v>
      </c>
      <c r="J47" s="442" t="str">
        <f>E46</f>
        <v>[36]勝</v>
      </c>
      <c r="K47" s="443" t="str">
        <f>I46</f>
        <v>[37]勝</v>
      </c>
      <c r="L47" s="426"/>
      <c r="M47" s="111" t="s">
        <v>243</v>
      </c>
      <c r="N47" s="436" t="s">
        <v>190</v>
      </c>
      <c r="O47" s="437"/>
      <c r="P47" s="437"/>
      <c r="Q47" s="437"/>
      <c r="R47" s="437"/>
      <c r="S47" s="437"/>
      <c r="T47" s="40"/>
      <c r="U47" s="40"/>
      <c r="V47" s="40"/>
      <c r="W47" s="40"/>
      <c r="X47" s="40"/>
      <c r="Y47" s="40"/>
      <c r="Z47" s="40"/>
    </row>
    <row r="48" spans="1:26" ht="19.5" customHeight="1" x14ac:dyDescent="0.3">
      <c r="A48" s="40"/>
      <c r="B48" s="44" t="s">
        <v>153</v>
      </c>
      <c r="C48" s="425"/>
      <c r="D48" s="53">
        <v>0.41666666666666669</v>
      </c>
      <c r="E48" s="47" t="s">
        <v>244</v>
      </c>
      <c r="F48" s="48"/>
      <c r="G48" s="49" t="s">
        <v>54</v>
      </c>
      <c r="H48" s="50"/>
      <c r="I48" s="47" t="s">
        <v>245</v>
      </c>
      <c r="J48" s="454" t="str">
        <f>E50</f>
        <v>[40]負</v>
      </c>
      <c r="K48" s="454" t="str">
        <f>I50</f>
        <v>[42]負</v>
      </c>
      <c r="L48" s="433" t="s">
        <v>246</v>
      </c>
      <c r="M48" s="111" t="s">
        <v>247</v>
      </c>
      <c r="N48" s="437"/>
      <c r="O48" s="437"/>
      <c r="P48" s="437"/>
      <c r="Q48" s="437"/>
      <c r="R48" s="437"/>
      <c r="S48" s="437"/>
      <c r="T48" s="40"/>
      <c r="U48" s="40"/>
      <c r="V48" s="40"/>
      <c r="W48" s="40"/>
      <c r="X48" s="40"/>
      <c r="Y48" s="40"/>
      <c r="Z48" s="40"/>
    </row>
    <row r="49" spans="1:26" ht="19.5" customHeight="1" x14ac:dyDescent="0.3">
      <c r="A49" s="40"/>
      <c r="B49" s="55" t="s">
        <v>155</v>
      </c>
      <c r="C49" s="425"/>
      <c r="D49" s="62">
        <v>0.4861111111111111</v>
      </c>
      <c r="E49" s="57" t="s">
        <v>248</v>
      </c>
      <c r="F49" s="58"/>
      <c r="G49" s="59" t="s">
        <v>54</v>
      </c>
      <c r="H49" s="60"/>
      <c r="I49" s="57" t="s">
        <v>249</v>
      </c>
      <c r="J49" s="455" t="str">
        <f t="shared" ref="J49:J50" si="5">E48</f>
        <v>[43]勝</v>
      </c>
      <c r="K49" s="454" t="str">
        <f>I48</f>
        <v>[44]勝</v>
      </c>
      <c r="L49" s="425"/>
      <c r="M49" s="111" t="s">
        <v>250</v>
      </c>
      <c r="N49" s="113"/>
      <c r="O49" s="113"/>
      <c r="P49" s="113"/>
      <c r="Q49" s="113"/>
      <c r="R49" s="113"/>
      <c r="S49" s="113"/>
      <c r="T49" s="40"/>
      <c r="U49" s="40"/>
      <c r="V49" s="40"/>
      <c r="W49" s="40"/>
      <c r="X49" s="40"/>
      <c r="Y49" s="40"/>
      <c r="Z49" s="40"/>
    </row>
    <row r="50" spans="1:26" ht="19.5" customHeight="1" x14ac:dyDescent="0.3">
      <c r="A50" s="40"/>
      <c r="B50" s="114" t="s">
        <v>168</v>
      </c>
      <c r="C50" s="427"/>
      <c r="D50" s="115">
        <v>0.55555555555555558</v>
      </c>
      <c r="E50" s="116" t="s">
        <v>223</v>
      </c>
      <c r="F50" s="117"/>
      <c r="G50" s="118" t="s">
        <v>54</v>
      </c>
      <c r="H50" s="119"/>
      <c r="I50" s="116" t="s">
        <v>251</v>
      </c>
      <c r="J50" s="456" t="str">
        <f t="shared" si="5"/>
        <v>[43]負</v>
      </c>
      <c r="K50" s="457" t="str">
        <f>I49</f>
        <v>[44]負</v>
      </c>
      <c r="L50" s="427"/>
      <c r="M50" s="120" t="s">
        <v>225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9.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9.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9.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9.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9.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9.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9.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9.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9.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9.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9.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9.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9.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9.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9.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9.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9.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9.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9.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9.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9.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9.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9.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9.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9.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9.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9.5" customHeight="1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9.5" customHeight="1" x14ac:dyDescent="0.3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9.5" customHeight="1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9.5" customHeight="1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9.5" customHeight="1" x14ac:dyDescent="0.3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9.5" customHeight="1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9.5" customHeight="1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9.5" customHeight="1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9.5" customHeight="1" x14ac:dyDescent="0.3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9.5" customHeight="1" x14ac:dyDescent="0.3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9.5" customHeight="1" x14ac:dyDescent="0.3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9.5" customHeight="1" x14ac:dyDescent="0.3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9.5" customHeight="1" x14ac:dyDescent="0.3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9.5" customHeight="1" x14ac:dyDescent="0.3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9.5" customHeight="1" x14ac:dyDescent="0.3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9.5" customHeight="1" x14ac:dyDescent="0.3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9.5" customHeight="1" x14ac:dyDescent="0.3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9.5" customHeight="1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9.5" customHeight="1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9.5" customHeight="1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9.5" customHeight="1" x14ac:dyDescent="0.3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9.5" customHeight="1" x14ac:dyDescent="0.3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9.5" customHeight="1" x14ac:dyDescent="0.3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9.5" customHeight="1" x14ac:dyDescent="0.3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9.5" customHeight="1" x14ac:dyDescent="0.3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9.5" customHeight="1" x14ac:dyDescent="0.3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9.5" customHeight="1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9.5" customHeight="1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9.5" customHeight="1" x14ac:dyDescent="0.3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9.5" customHeight="1" x14ac:dyDescent="0.3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9.5" customHeight="1" x14ac:dyDescent="0.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9.5" customHeight="1" x14ac:dyDescent="0.3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9.5" customHeight="1" x14ac:dyDescent="0.3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9.5" customHeight="1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9.5" customHeight="1" x14ac:dyDescent="0.3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9.5" customHeight="1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9.5" customHeight="1" x14ac:dyDescent="0.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9.5" customHeight="1" x14ac:dyDescent="0.3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9.5" customHeight="1" x14ac:dyDescent="0.3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9.5" customHeight="1" x14ac:dyDescent="0.3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9.5" customHeight="1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9.5" customHeight="1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9.5" customHeight="1" x14ac:dyDescent="0.3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9.5" customHeight="1" x14ac:dyDescent="0.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9.5" customHeight="1" x14ac:dyDescent="0.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9.5" customHeight="1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9.5" customHeight="1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9.5" customHeight="1" x14ac:dyDescent="0.3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9.5" customHeight="1" x14ac:dyDescent="0.3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9.5" customHeight="1" x14ac:dyDescent="0.3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9.5" customHeight="1" x14ac:dyDescent="0.3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9.5" customHeight="1" x14ac:dyDescent="0.3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9.5" customHeight="1" x14ac:dyDescent="0.3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9.5" customHeight="1" x14ac:dyDescent="0.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9.5" customHeight="1" x14ac:dyDescent="0.3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9.5" customHeight="1" x14ac:dyDescent="0.3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9.5" customHeight="1" x14ac:dyDescent="0.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9.5" customHeight="1" x14ac:dyDescent="0.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9.5" customHeight="1" x14ac:dyDescent="0.3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9.5" customHeight="1" x14ac:dyDescent="0.3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9.5" customHeight="1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9.5" customHeight="1" x14ac:dyDescent="0.3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9.5" customHeight="1" x14ac:dyDescent="0.3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9.5" customHeight="1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9.5" customHeight="1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9.5" customHeight="1" x14ac:dyDescent="0.3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9.5" customHeight="1" x14ac:dyDescent="0.3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9.5" customHeight="1" x14ac:dyDescent="0.3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9.5" customHeight="1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9.5" customHeight="1" x14ac:dyDescent="0.3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9.5" customHeight="1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9.5" customHeight="1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9.5" customHeight="1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9.5" customHeight="1" x14ac:dyDescent="0.3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9.5" customHeight="1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9.5" customHeight="1" x14ac:dyDescent="0.3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9.5" customHeight="1" x14ac:dyDescent="0.3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9.5" customHeight="1" x14ac:dyDescent="0.3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9.5" customHeight="1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9.5" customHeight="1" x14ac:dyDescent="0.3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9.5" customHeight="1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9.5" customHeight="1" x14ac:dyDescent="0.3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9.5" customHeight="1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9.5" customHeight="1" x14ac:dyDescent="0.3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9.5" customHeight="1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9.5" customHeight="1" x14ac:dyDescent="0.3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9.5" customHeight="1" x14ac:dyDescent="0.3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9.5" customHeight="1" x14ac:dyDescent="0.3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9.5" customHeight="1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9.5" customHeight="1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9.5" customHeight="1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9.5" customHeight="1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9.5" customHeight="1" x14ac:dyDescent="0.3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9.5" customHeight="1" x14ac:dyDescent="0.3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9.5" customHeight="1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9.5" customHeight="1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9.5" customHeight="1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9.5" customHeight="1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9.5" customHeight="1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9.5" customHeight="1" x14ac:dyDescent="0.3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9.5" customHeight="1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9.5" customHeight="1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9.5" customHeight="1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9.5" customHeight="1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9.5" customHeight="1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9.5" customHeight="1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9.5" customHeight="1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9.5" customHeight="1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9.5" customHeight="1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9.5" customHeight="1" x14ac:dyDescent="0.3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9.5" customHeight="1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9.5" customHeight="1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9.5" customHeight="1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9.5" customHeight="1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9.5" customHeight="1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9.5" customHeight="1" x14ac:dyDescent="0.3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9.5" customHeight="1" x14ac:dyDescent="0.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9.5" customHeight="1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9.5" customHeight="1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9.5" customHeight="1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9.5" customHeight="1" x14ac:dyDescent="0.3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9.5" customHeight="1" x14ac:dyDescent="0.3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9.5" customHeight="1" x14ac:dyDescent="0.3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9.5" customHeight="1" x14ac:dyDescent="0.3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9.5" customHeight="1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9.5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9.5" customHeight="1" x14ac:dyDescent="0.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9.5" customHeight="1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9.5" customHeight="1" x14ac:dyDescent="0.3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9.5" customHeight="1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9.5" customHeight="1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9.5" customHeight="1" x14ac:dyDescent="0.3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9.5" customHeight="1" x14ac:dyDescent="0.3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9.5" customHeight="1" x14ac:dyDescent="0.3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9.5" customHeight="1" x14ac:dyDescent="0.3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9.5" customHeight="1" x14ac:dyDescent="0.3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9.5" customHeight="1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9.5" customHeight="1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9.5" customHeight="1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9.5" customHeight="1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9.5" customHeight="1" x14ac:dyDescent="0.3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9.5" customHeight="1" x14ac:dyDescent="0.3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9.5" customHeight="1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9.5" customHeight="1" x14ac:dyDescent="0.3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9.5" customHeight="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9.5" customHeight="1" x14ac:dyDescent="0.3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9.5" customHeight="1" x14ac:dyDescent="0.3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9.5" customHeight="1" x14ac:dyDescent="0.3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9.5" customHeight="1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9.5" customHeight="1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9.5" customHeight="1" x14ac:dyDescent="0.3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9.5" customHeight="1" x14ac:dyDescent="0.3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9.5" customHeight="1" x14ac:dyDescent="0.3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9.5" customHeight="1" x14ac:dyDescent="0.3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9.5" customHeight="1" x14ac:dyDescent="0.3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9.5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9.5" customHeight="1" x14ac:dyDescent="0.3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9.5" customHeight="1" x14ac:dyDescent="0.3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9.5" customHeight="1" x14ac:dyDescent="0.3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9.5" customHeight="1" x14ac:dyDescent="0.3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9.5" customHeight="1" x14ac:dyDescent="0.3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9.5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9.5" customHeight="1" x14ac:dyDescent="0.3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9.5" customHeight="1" x14ac:dyDescent="0.3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9.5" customHeight="1" x14ac:dyDescent="0.3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9.5" customHeight="1" x14ac:dyDescent="0.3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9.5" customHeight="1" x14ac:dyDescent="0.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9.5" customHeight="1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9.5" customHeight="1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9.5" customHeight="1" x14ac:dyDescent="0.3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9.5" customHeight="1" x14ac:dyDescent="0.3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9.5" customHeight="1" x14ac:dyDescent="0.3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9.5" customHeight="1" x14ac:dyDescent="0.3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9.5" customHeight="1" x14ac:dyDescent="0.3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9.5" customHeight="1" x14ac:dyDescent="0.3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9.5" customHeight="1" x14ac:dyDescent="0.3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9.5" customHeight="1" x14ac:dyDescent="0.3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9.5" customHeight="1" x14ac:dyDescent="0.3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9.5" customHeight="1" x14ac:dyDescent="0.3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9.5" customHeight="1" x14ac:dyDescent="0.3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9.5" customHeight="1" x14ac:dyDescent="0.3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9.5" customHeight="1" x14ac:dyDescent="0.3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9.5" customHeight="1" x14ac:dyDescent="0.3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9.5" customHeight="1" x14ac:dyDescent="0.3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9.5" customHeight="1" x14ac:dyDescent="0.3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9.5" customHeight="1" x14ac:dyDescent="0.3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9.5" customHeight="1" x14ac:dyDescent="0.3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9.5" customHeight="1" x14ac:dyDescent="0.3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9.5" customHeight="1" x14ac:dyDescent="0.3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9.5" customHeight="1" x14ac:dyDescent="0.3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9.5" customHeight="1" x14ac:dyDescent="0.3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9.5" customHeight="1" x14ac:dyDescent="0.3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9.5" customHeight="1" x14ac:dyDescent="0.3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9.5" customHeight="1" x14ac:dyDescent="0.3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9.5" customHeight="1" x14ac:dyDescent="0.3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9.5" customHeight="1" x14ac:dyDescent="0.3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9.5" customHeight="1" x14ac:dyDescent="0.3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9.5" customHeight="1" x14ac:dyDescent="0.3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9.5" customHeight="1" x14ac:dyDescent="0.3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9.5" customHeight="1" x14ac:dyDescent="0.3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9.5" customHeight="1" x14ac:dyDescent="0.3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9.5" customHeight="1" x14ac:dyDescent="0.3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9.5" customHeight="1" x14ac:dyDescent="0.3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9.5" customHeight="1" x14ac:dyDescent="0.3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9.5" customHeight="1" x14ac:dyDescent="0.3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9.5" customHeight="1" x14ac:dyDescent="0.3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9.5" customHeight="1" x14ac:dyDescent="0.3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9.5" customHeight="1" x14ac:dyDescent="0.3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9.5" customHeight="1" x14ac:dyDescent="0.3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9.5" customHeight="1" x14ac:dyDescent="0.3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9.5" customHeight="1" x14ac:dyDescent="0.3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9.5" customHeight="1" x14ac:dyDescent="0.3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9.5" customHeight="1" x14ac:dyDescent="0.3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9.5" customHeight="1" x14ac:dyDescent="0.3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9.5" customHeight="1" x14ac:dyDescent="0.3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9.5" customHeight="1" x14ac:dyDescent="0.3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9.5" customHeight="1" x14ac:dyDescent="0.3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9.5" customHeight="1" x14ac:dyDescent="0.3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9.5" customHeight="1" x14ac:dyDescent="0.3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9.5" customHeight="1" x14ac:dyDescent="0.3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9.5" customHeight="1" x14ac:dyDescent="0.3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9.5" customHeight="1" x14ac:dyDescent="0.3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9.5" customHeight="1" x14ac:dyDescent="0.3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9.5" customHeight="1" x14ac:dyDescent="0.3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9.5" customHeight="1" x14ac:dyDescent="0.3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9.5" customHeight="1" x14ac:dyDescent="0.3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9.5" customHeight="1" x14ac:dyDescent="0.3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9.5" customHeight="1" x14ac:dyDescent="0.3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9.5" customHeight="1" x14ac:dyDescent="0.3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9.5" customHeight="1" x14ac:dyDescent="0.3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9.5" customHeight="1" x14ac:dyDescent="0.3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9.5" customHeight="1" x14ac:dyDescent="0.3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9.5" customHeight="1" x14ac:dyDescent="0.3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9.5" customHeight="1" x14ac:dyDescent="0.3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9.5" customHeight="1" x14ac:dyDescent="0.3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9.5" customHeight="1" x14ac:dyDescent="0.3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9.5" customHeight="1" x14ac:dyDescent="0.3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9.5" customHeight="1" x14ac:dyDescent="0.3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9.5" customHeight="1" x14ac:dyDescent="0.3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9.5" customHeight="1" x14ac:dyDescent="0.3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9.5" customHeight="1" x14ac:dyDescent="0.3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9.5" customHeight="1" x14ac:dyDescent="0.3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9.5" customHeight="1" x14ac:dyDescent="0.3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9.5" customHeight="1" x14ac:dyDescent="0.3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9.5" customHeight="1" x14ac:dyDescent="0.3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9.5" customHeight="1" x14ac:dyDescent="0.3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9.5" customHeight="1" x14ac:dyDescent="0.3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9.5" customHeight="1" x14ac:dyDescent="0.3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9.5" customHeight="1" x14ac:dyDescent="0.3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9.5" customHeight="1" x14ac:dyDescent="0.3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9.5" customHeight="1" x14ac:dyDescent="0.3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9.5" customHeight="1" x14ac:dyDescent="0.3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9.5" customHeight="1" x14ac:dyDescent="0.3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9.5" customHeight="1" x14ac:dyDescent="0.3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9.5" customHeight="1" x14ac:dyDescent="0.3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9.5" customHeight="1" x14ac:dyDescent="0.3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9.5" customHeight="1" x14ac:dyDescent="0.3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9.5" customHeight="1" x14ac:dyDescent="0.3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9.5" customHeight="1" x14ac:dyDescent="0.3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9.5" customHeight="1" x14ac:dyDescent="0.3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9.5" customHeight="1" x14ac:dyDescent="0.3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9.5" customHeight="1" x14ac:dyDescent="0.3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9.5" customHeight="1" x14ac:dyDescent="0.3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9.5" customHeight="1" x14ac:dyDescent="0.3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9.5" customHeight="1" x14ac:dyDescent="0.3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9.5" customHeight="1" x14ac:dyDescent="0.3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9.5" customHeight="1" x14ac:dyDescent="0.3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9.5" customHeight="1" x14ac:dyDescent="0.3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9.5" customHeight="1" x14ac:dyDescent="0.3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9.5" customHeight="1" x14ac:dyDescent="0.3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9.5" customHeight="1" x14ac:dyDescent="0.3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9.5" customHeight="1" x14ac:dyDescent="0.3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9.5" customHeight="1" x14ac:dyDescent="0.3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9.5" customHeight="1" x14ac:dyDescent="0.3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9.5" customHeight="1" x14ac:dyDescent="0.3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9.5" customHeight="1" x14ac:dyDescent="0.3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9.5" customHeight="1" x14ac:dyDescent="0.3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9.5" customHeight="1" x14ac:dyDescent="0.3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9.5" customHeight="1" x14ac:dyDescent="0.3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9.5" customHeight="1" x14ac:dyDescent="0.3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9.5" customHeight="1" x14ac:dyDescent="0.3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9.5" customHeight="1" x14ac:dyDescent="0.3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9.5" customHeight="1" x14ac:dyDescent="0.3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9.5" customHeight="1" x14ac:dyDescent="0.3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9.5" customHeight="1" x14ac:dyDescent="0.3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9.5" customHeight="1" x14ac:dyDescent="0.3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9.5" customHeight="1" x14ac:dyDescent="0.3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9.5" customHeight="1" x14ac:dyDescent="0.3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9.5" customHeight="1" x14ac:dyDescent="0.3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9.5" customHeight="1" x14ac:dyDescent="0.3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9.5" customHeight="1" x14ac:dyDescent="0.3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9.5" customHeight="1" x14ac:dyDescent="0.3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9.5" customHeight="1" x14ac:dyDescent="0.3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9.5" customHeight="1" x14ac:dyDescent="0.3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9.5" customHeight="1" x14ac:dyDescent="0.3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9.5" customHeight="1" x14ac:dyDescent="0.3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9.5" customHeight="1" x14ac:dyDescent="0.3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9.5" customHeight="1" x14ac:dyDescent="0.3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9.5" customHeight="1" x14ac:dyDescent="0.3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9.5" customHeight="1" x14ac:dyDescent="0.3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9.5" customHeight="1" x14ac:dyDescent="0.3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9.5" customHeight="1" x14ac:dyDescent="0.3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9.5" customHeight="1" x14ac:dyDescent="0.3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9.5" customHeight="1" x14ac:dyDescent="0.3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9.5" customHeight="1" x14ac:dyDescent="0.3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9.5" customHeight="1" x14ac:dyDescent="0.3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9.5" customHeight="1" x14ac:dyDescent="0.3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9.5" customHeight="1" x14ac:dyDescent="0.3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9.5" customHeight="1" x14ac:dyDescent="0.3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9.5" customHeight="1" x14ac:dyDescent="0.3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9.5" customHeight="1" x14ac:dyDescent="0.3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9.5" customHeight="1" x14ac:dyDescent="0.3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9.5" customHeight="1" x14ac:dyDescent="0.3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9.5" customHeight="1" x14ac:dyDescent="0.3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9.5" customHeight="1" x14ac:dyDescent="0.3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9.5" customHeight="1" x14ac:dyDescent="0.3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9.5" customHeight="1" x14ac:dyDescent="0.3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9.5" customHeight="1" x14ac:dyDescent="0.3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9.5" customHeight="1" x14ac:dyDescent="0.3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9.5" customHeight="1" x14ac:dyDescent="0.3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9.5" customHeight="1" x14ac:dyDescent="0.3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9.5" customHeight="1" x14ac:dyDescent="0.3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9.5" customHeight="1" x14ac:dyDescent="0.3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9.5" customHeight="1" x14ac:dyDescent="0.3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9.5" customHeight="1" x14ac:dyDescent="0.3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9.5" customHeight="1" x14ac:dyDescent="0.3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9.5" customHeight="1" x14ac:dyDescent="0.3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9.5" customHeight="1" x14ac:dyDescent="0.3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9.5" customHeight="1" x14ac:dyDescent="0.3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9.5" customHeight="1" x14ac:dyDescent="0.3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9.5" customHeight="1" x14ac:dyDescent="0.3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9.5" customHeight="1" x14ac:dyDescent="0.3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9.5" customHeight="1" x14ac:dyDescent="0.3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9.5" customHeight="1" x14ac:dyDescent="0.3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9.5" customHeight="1" x14ac:dyDescent="0.3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9.5" customHeight="1" x14ac:dyDescent="0.3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9.5" customHeight="1" x14ac:dyDescent="0.3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9.5" customHeight="1" x14ac:dyDescent="0.3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9.5" customHeight="1" x14ac:dyDescent="0.3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9.5" customHeight="1" x14ac:dyDescent="0.3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9.5" customHeight="1" x14ac:dyDescent="0.3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9.5" customHeight="1" x14ac:dyDescent="0.3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9.5" customHeight="1" x14ac:dyDescent="0.3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9.5" customHeight="1" x14ac:dyDescent="0.3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9.5" customHeight="1" x14ac:dyDescent="0.3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9.5" customHeight="1" x14ac:dyDescent="0.3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9.5" customHeight="1" x14ac:dyDescent="0.3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9.5" customHeight="1" x14ac:dyDescent="0.3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9.5" customHeight="1" x14ac:dyDescent="0.3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9.5" customHeight="1" x14ac:dyDescent="0.3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9.5" customHeight="1" x14ac:dyDescent="0.3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9.5" customHeight="1" x14ac:dyDescent="0.3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9.5" customHeight="1" x14ac:dyDescent="0.3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9.5" customHeight="1" x14ac:dyDescent="0.3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9.5" customHeight="1" x14ac:dyDescent="0.3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9.5" customHeight="1" x14ac:dyDescent="0.3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9.5" customHeight="1" x14ac:dyDescent="0.3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9.5" customHeight="1" x14ac:dyDescent="0.3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9.5" customHeight="1" x14ac:dyDescent="0.3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9.5" customHeight="1" x14ac:dyDescent="0.3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9.5" customHeight="1" x14ac:dyDescent="0.3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9.5" customHeight="1" x14ac:dyDescent="0.3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9.5" customHeight="1" x14ac:dyDescent="0.3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9.5" customHeight="1" x14ac:dyDescent="0.3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9.5" customHeight="1" x14ac:dyDescent="0.3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9.5" customHeight="1" x14ac:dyDescent="0.3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9.5" customHeight="1" x14ac:dyDescent="0.3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9.5" customHeight="1" x14ac:dyDescent="0.3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9.5" customHeight="1" x14ac:dyDescent="0.3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9.5" customHeight="1" x14ac:dyDescent="0.3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9.5" customHeight="1" x14ac:dyDescent="0.3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9.5" customHeight="1" x14ac:dyDescent="0.3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9.5" customHeight="1" x14ac:dyDescent="0.3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9.5" customHeight="1" x14ac:dyDescent="0.3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9.5" customHeight="1" x14ac:dyDescent="0.3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9.5" customHeight="1" x14ac:dyDescent="0.3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9.5" customHeight="1" x14ac:dyDescent="0.3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9.5" customHeight="1" x14ac:dyDescent="0.3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9.5" customHeight="1" x14ac:dyDescent="0.3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9.5" customHeight="1" x14ac:dyDescent="0.3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9.5" customHeight="1" x14ac:dyDescent="0.3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9.5" customHeight="1" x14ac:dyDescent="0.3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9.5" customHeight="1" x14ac:dyDescent="0.3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9.5" customHeight="1" x14ac:dyDescent="0.3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9.5" customHeight="1" x14ac:dyDescent="0.3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9.5" customHeight="1" x14ac:dyDescent="0.3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9.5" customHeight="1" x14ac:dyDescent="0.3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9.5" customHeight="1" x14ac:dyDescent="0.3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9.5" customHeight="1" x14ac:dyDescent="0.3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9.5" customHeight="1" x14ac:dyDescent="0.3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9.5" customHeight="1" x14ac:dyDescent="0.3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9.5" customHeight="1" x14ac:dyDescent="0.3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9.5" customHeight="1" x14ac:dyDescent="0.3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9.5" customHeight="1" x14ac:dyDescent="0.3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9.5" customHeight="1" x14ac:dyDescent="0.3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9.5" customHeight="1" x14ac:dyDescent="0.3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9.5" customHeight="1" x14ac:dyDescent="0.3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9.5" customHeight="1" x14ac:dyDescent="0.3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9.5" customHeight="1" x14ac:dyDescent="0.3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9.5" customHeight="1" x14ac:dyDescent="0.3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9.5" customHeight="1" x14ac:dyDescent="0.3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9.5" customHeight="1" x14ac:dyDescent="0.3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9.5" customHeight="1" x14ac:dyDescent="0.3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9.5" customHeight="1" x14ac:dyDescent="0.3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9.5" customHeight="1" x14ac:dyDescent="0.3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9.5" customHeight="1" x14ac:dyDescent="0.3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9.5" customHeight="1" x14ac:dyDescent="0.3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9.5" customHeight="1" x14ac:dyDescent="0.3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9.5" customHeight="1" x14ac:dyDescent="0.3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9.5" customHeight="1" x14ac:dyDescent="0.3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9.5" customHeight="1" x14ac:dyDescent="0.3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9.5" customHeight="1" x14ac:dyDescent="0.3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9.5" customHeight="1" x14ac:dyDescent="0.3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9.5" customHeight="1" x14ac:dyDescent="0.3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9.5" customHeight="1" x14ac:dyDescent="0.3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9.5" customHeight="1" x14ac:dyDescent="0.3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9.5" customHeight="1" x14ac:dyDescent="0.3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9.5" customHeight="1" x14ac:dyDescent="0.3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9.5" customHeight="1" x14ac:dyDescent="0.3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9.5" customHeight="1" x14ac:dyDescent="0.3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9.5" customHeight="1" x14ac:dyDescent="0.3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9.5" customHeight="1" x14ac:dyDescent="0.3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9.5" customHeight="1" x14ac:dyDescent="0.3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9.5" customHeight="1" x14ac:dyDescent="0.3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9.5" customHeight="1" x14ac:dyDescent="0.3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9.5" customHeight="1" x14ac:dyDescent="0.3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9.5" customHeight="1" x14ac:dyDescent="0.3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9.5" customHeight="1" x14ac:dyDescent="0.3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9.5" customHeight="1" x14ac:dyDescent="0.3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9.5" customHeight="1" x14ac:dyDescent="0.3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9.5" customHeight="1" x14ac:dyDescent="0.3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9.5" customHeight="1" x14ac:dyDescent="0.3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9.5" customHeight="1" x14ac:dyDescent="0.3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9.5" customHeight="1" x14ac:dyDescent="0.3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9.5" customHeight="1" x14ac:dyDescent="0.3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9.5" customHeight="1" x14ac:dyDescent="0.3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9.5" customHeight="1" x14ac:dyDescent="0.3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9.5" customHeight="1" x14ac:dyDescent="0.3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9.5" customHeight="1" x14ac:dyDescent="0.3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9.5" customHeight="1" x14ac:dyDescent="0.3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9.5" customHeight="1" x14ac:dyDescent="0.3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9.5" customHeight="1" x14ac:dyDescent="0.3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9.5" customHeight="1" x14ac:dyDescent="0.3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9.5" customHeight="1" x14ac:dyDescent="0.3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9.5" customHeight="1" x14ac:dyDescent="0.3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9.5" customHeight="1" x14ac:dyDescent="0.3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9.5" customHeight="1" x14ac:dyDescent="0.3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9.5" customHeight="1" x14ac:dyDescent="0.3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9.5" customHeight="1" x14ac:dyDescent="0.3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9.5" customHeight="1" x14ac:dyDescent="0.3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9.5" customHeight="1" x14ac:dyDescent="0.3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9.5" customHeight="1" x14ac:dyDescent="0.3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9.5" customHeight="1" x14ac:dyDescent="0.3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9.5" customHeight="1" x14ac:dyDescent="0.3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9.5" customHeight="1" x14ac:dyDescent="0.3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9.5" customHeight="1" x14ac:dyDescent="0.3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9.5" customHeight="1" x14ac:dyDescent="0.3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9.5" customHeight="1" x14ac:dyDescent="0.3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9.5" customHeight="1" x14ac:dyDescent="0.3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9.5" customHeight="1" x14ac:dyDescent="0.3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9.5" customHeight="1" x14ac:dyDescent="0.3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9.5" customHeight="1" x14ac:dyDescent="0.3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9.5" customHeight="1" x14ac:dyDescent="0.3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9.5" customHeight="1" x14ac:dyDescent="0.3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9.5" customHeight="1" x14ac:dyDescent="0.3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9.5" customHeight="1" x14ac:dyDescent="0.3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9.5" customHeight="1" x14ac:dyDescent="0.3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9.5" customHeight="1" x14ac:dyDescent="0.3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9.5" customHeight="1" x14ac:dyDescent="0.3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9.5" customHeight="1" x14ac:dyDescent="0.3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9.5" customHeight="1" x14ac:dyDescent="0.3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9.5" customHeight="1" x14ac:dyDescent="0.3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9.5" customHeight="1" x14ac:dyDescent="0.3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9.5" customHeight="1" x14ac:dyDescent="0.3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9.5" customHeight="1" x14ac:dyDescent="0.3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9.5" customHeight="1" x14ac:dyDescent="0.3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9.5" customHeight="1" x14ac:dyDescent="0.3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9.5" customHeight="1" x14ac:dyDescent="0.3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9.5" customHeight="1" x14ac:dyDescent="0.3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9.5" customHeight="1" x14ac:dyDescent="0.3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9.5" customHeight="1" x14ac:dyDescent="0.3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9.5" customHeight="1" x14ac:dyDescent="0.3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9.5" customHeight="1" x14ac:dyDescent="0.3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9.5" customHeight="1" x14ac:dyDescent="0.3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9.5" customHeight="1" x14ac:dyDescent="0.3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9.5" customHeight="1" x14ac:dyDescent="0.3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9.5" customHeight="1" x14ac:dyDescent="0.3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9.5" customHeight="1" x14ac:dyDescent="0.3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9.5" customHeight="1" x14ac:dyDescent="0.3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9.5" customHeight="1" x14ac:dyDescent="0.3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9.5" customHeight="1" x14ac:dyDescent="0.3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9.5" customHeight="1" x14ac:dyDescent="0.3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9.5" customHeight="1" x14ac:dyDescent="0.3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9.5" customHeight="1" x14ac:dyDescent="0.3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9.5" customHeight="1" x14ac:dyDescent="0.3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9.5" customHeight="1" x14ac:dyDescent="0.3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9.5" customHeight="1" x14ac:dyDescent="0.3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9.5" customHeight="1" x14ac:dyDescent="0.3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9.5" customHeight="1" x14ac:dyDescent="0.3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9.5" customHeight="1" x14ac:dyDescent="0.3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9.5" customHeight="1" x14ac:dyDescent="0.3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9.5" customHeight="1" x14ac:dyDescent="0.3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9.5" customHeight="1" x14ac:dyDescent="0.3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9.5" customHeight="1" x14ac:dyDescent="0.3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9.5" customHeight="1" x14ac:dyDescent="0.3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9.5" customHeight="1" x14ac:dyDescent="0.3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9.5" customHeight="1" x14ac:dyDescent="0.3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9.5" customHeight="1" x14ac:dyDescent="0.3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9.5" customHeight="1" x14ac:dyDescent="0.3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9.5" customHeight="1" x14ac:dyDescent="0.3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9.5" customHeight="1" x14ac:dyDescent="0.3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9.5" customHeight="1" x14ac:dyDescent="0.3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9.5" customHeight="1" x14ac:dyDescent="0.3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9.5" customHeight="1" x14ac:dyDescent="0.3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9.5" customHeight="1" x14ac:dyDescent="0.3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9.5" customHeight="1" x14ac:dyDescent="0.3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9.5" customHeight="1" x14ac:dyDescent="0.3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9.5" customHeight="1" x14ac:dyDescent="0.3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9.5" customHeight="1" x14ac:dyDescent="0.3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9.5" customHeight="1" x14ac:dyDescent="0.3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9.5" customHeight="1" x14ac:dyDescent="0.3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9.5" customHeight="1" x14ac:dyDescent="0.3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9.5" customHeight="1" x14ac:dyDescent="0.3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9.5" customHeight="1" x14ac:dyDescent="0.3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9.5" customHeight="1" x14ac:dyDescent="0.3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9.5" customHeight="1" x14ac:dyDescent="0.3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9.5" customHeight="1" x14ac:dyDescent="0.3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9.5" customHeight="1" x14ac:dyDescent="0.3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9.5" customHeight="1" x14ac:dyDescent="0.3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9.5" customHeight="1" x14ac:dyDescent="0.3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9.5" customHeight="1" x14ac:dyDescent="0.3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9.5" customHeight="1" x14ac:dyDescent="0.3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9.5" customHeight="1" x14ac:dyDescent="0.3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9.5" customHeight="1" x14ac:dyDescent="0.3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9.5" customHeight="1" x14ac:dyDescent="0.3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9.5" customHeight="1" x14ac:dyDescent="0.3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9.5" customHeight="1" x14ac:dyDescent="0.3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9.5" customHeight="1" x14ac:dyDescent="0.3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9.5" customHeight="1" x14ac:dyDescent="0.3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9.5" customHeight="1" x14ac:dyDescent="0.3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9.5" customHeight="1" x14ac:dyDescent="0.3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9.5" customHeight="1" x14ac:dyDescent="0.3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9.5" customHeight="1" x14ac:dyDescent="0.3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9.5" customHeight="1" x14ac:dyDescent="0.3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9.5" customHeight="1" x14ac:dyDescent="0.3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9.5" customHeight="1" x14ac:dyDescent="0.3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9.5" customHeight="1" x14ac:dyDescent="0.3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9.5" customHeight="1" x14ac:dyDescent="0.3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9.5" customHeight="1" x14ac:dyDescent="0.3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9.5" customHeight="1" x14ac:dyDescent="0.3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9.5" customHeight="1" x14ac:dyDescent="0.3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9.5" customHeight="1" x14ac:dyDescent="0.3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9.5" customHeight="1" x14ac:dyDescent="0.3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9.5" customHeight="1" x14ac:dyDescent="0.3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9.5" customHeight="1" x14ac:dyDescent="0.3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9.5" customHeight="1" x14ac:dyDescent="0.3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9.5" customHeight="1" x14ac:dyDescent="0.3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9.5" customHeight="1" x14ac:dyDescent="0.3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9.5" customHeight="1" x14ac:dyDescent="0.3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9.5" customHeight="1" x14ac:dyDescent="0.3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9.5" customHeight="1" x14ac:dyDescent="0.3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9.5" customHeight="1" x14ac:dyDescent="0.3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9.5" customHeight="1" x14ac:dyDescent="0.3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9.5" customHeight="1" x14ac:dyDescent="0.3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9.5" customHeight="1" x14ac:dyDescent="0.3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9.5" customHeight="1" x14ac:dyDescent="0.3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9.5" customHeight="1" x14ac:dyDescent="0.3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9.5" customHeight="1" x14ac:dyDescent="0.3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9.5" customHeight="1" x14ac:dyDescent="0.3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9.5" customHeight="1" x14ac:dyDescent="0.3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9.5" customHeight="1" x14ac:dyDescent="0.3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9.5" customHeight="1" x14ac:dyDescent="0.3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9.5" customHeight="1" x14ac:dyDescent="0.3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9.5" customHeight="1" x14ac:dyDescent="0.3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9.5" customHeight="1" x14ac:dyDescent="0.3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9.5" customHeight="1" x14ac:dyDescent="0.3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9.5" customHeight="1" x14ac:dyDescent="0.3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9.5" customHeight="1" x14ac:dyDescent="0.3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9.5" customHeight="1" x14ac:dyDescent="0.3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9.5" customHeight="1" x14ac:dyDescent="0.3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9.5" customHeight="1" x14ac:dyDescent="0.3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9.5" customHeight="1" x14ac:dyDescent="0.3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9.5" customHeight="1" x14ac:dyDescent="0.3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9.5" customHeight="1" x14ac:dyDescent="0.3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9.5" customHeight="1" x14ac:dyDescent="0.3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9.5" customHeight="1" x14ac:dyDescent="0.3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9.5" customHeight="1" x14ac:dyDescent="0.3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9.5" customHeight="1" x14ac:dyDescent="0.3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9.5" customHeight="1" x14ac:dyDescent="0.3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9.5" customHeight="1" x14ac:dyDescent="0.3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9.5" customHeight="1" x14ac:dyDescent="0.3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9.5" customHeight="1" x14ac:dyDescent="0.3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9.5" customHeight="1" x14ac:dyDescent="0.3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9.5" customHeight="1" x14ac:dyDescent="0.3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9.5" customHeight="1" x14ac:dyDescent="0.3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9.5" customHeight="1" x14ac:dyDescent="0.3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9.5" customHeight="1" x14ac:dyDescent="0.3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9.5" customHeight="1" x14ac:dyDescent="0.3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9.5" customHeight="1" x14ac:dyDescent="0.3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9.5" customHeight="1" x14ac:dyDescent="0.3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9.5" customHeight="1" x14ac:dyDescent="0.3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9.5" customHeight="1" x14ac:dyDescent="0.3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9.5" customHeight="1" x14ac:dyDescent="0.3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9.5" customHeight="1" x14ac:dyDescent="0.3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9.5" customHeight="1" x14ac:dyDescent="0.3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9.5" customHeight="1" x14ac:dyDescent="0.3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9.5" customHeight="1" x14ac:dyDescent="0.3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9.5" customHeight="1" x14ac:dyDescent="0.3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9.5" customHeight="1" x14ac:dyDescent="0.3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9.5" customHeight="1" x14ac:dyDescent="0.3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9.5" customHeight="1" x14ac:dyDescent="0.3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9.5" customHeight="1" x14ac:dyDescent="0.3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9.5" customHeight="1" x14ac:dyDescent="0.3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9.5" customHeight="1" x14ac:dyDescent="0.3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9.5" customHeight="1" x14ac:dyDescent="0.3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9.5" customHeight="1" x14ac:dyDescent="0.3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9.5" customHeight="1" x14ac:dyDescent="0.3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9.5" customHeight="1" x14ac:dyDescent="0.3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9.5" customHeight="1" x14ac:dyDescent="0.3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9.5" customHeight="1" x14ac:dyDescent="0.3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9.5" customHeight="1" x14ac:dyDescent="0.3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9.5" customHeight="1" x14ac:dyDescent="0.3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9.5" customHeight="1" x14ac:dyDescent="0.3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9.5" customHeight="1" x14ac:dyDescent="0.3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9.5" customHeight="1" x14ac:dyDescent="0.3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9.5" customHeight="1" x14ac:dyDescent="0.3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9.5" customHeight="1" x14ac:dyDescent="0.3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9.5" customHeight="1" x14ac:dyDescent="0.3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9.5" customHeight="1" x14ac:dyDescent="0.3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9.5" customHeight="1" x14ac:dyDescent="0.3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9.5" customHeight="1" x14ac:dyDescent="0.3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9.5" customHeight="1" x14ac:dyDescent="0.3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9.5" customHeight="1" x14ac:dyDescent="0.3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9.5" customHeight="1" x14ac:dyDescent="0.3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9.5" customHeight="1" x14ac:dyDescent="0.3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9.5" customHeight="1" x14ac:dyDescent="0.3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9.5" customHeight="1" x14ac:dyDescent="0.3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9.5" customHeight="1" x14ac:dyDescent="0.3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9.5" customHeight="1" x14ac:dyDescent="0.3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9.5" customHeight="1" x14ac:dyDescent="0.3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9.5" customHeight="1" x14ac:dyDescent="0.3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9.5" customHeight="1" x14ac:dyDescent="0.3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9.5" customHeight="1" x14ac:dyDescent="0.3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9.5" customHeight="1" x14ac:dyDescent="0.3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9.5" customHeight="1" x14ac:dyDescent="0.3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9.5" customHeight="1" x14ac:dyDescent="0.3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9.5" customHeight="1" x14ac:dyDescent="0.3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9.5" customHeight="1" x14ac:dyDescent="0.3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9.5" customHeight="1" x14ac:dyDescent="0.3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9.5" customHeight="1" x14ac:dyDescent="0.3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9.5" customHeight="1" x14ac:dyDescent="0.3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9.5" customHeight="1" x14ac:dyDescent="0.3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9.5" customHeight="1" x14ac:dyDescent="0.3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9.5" customHeight="1" x14ac:dyDescent="0.3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9.5" customHeight="1" x14ac:dyDescent="0.3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9.5" customHeight="1" x14ac:dyDescent="0.3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9.5" customHeight="1" x14ac:dyDescent="0.3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9.5" customHeight="1" x14ac:dyDescent="0.3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9.5" customHeight="1" x14ac:dyDescent="0.3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9.5" customHeight="1" x14ac:dyDescent="0.3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9.5" customHeight="1" x14ac:dyDescent="0.3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9.5" customHeight="1" x14ac:dyDescent="0.3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9.5" customHeight="1" x14ac:dyDescent="0.3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9.5" customHeight="1" x14ac:dyDescent="0.3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9.5" customHeight="1" x14ac:dyDescent="0.3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9.5" customHeight="1" x14ac:dyDescent="0.3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9.5" customHeight="1" x14ac:dyDescent="0.3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9.5" customHeight="1" x14ac:dyDescent="0.3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9.5" customHeight="1" x14ac:dyDescent="0.3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9.5" customHeight="1" x14ac:dyDescent="0.3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9.5" customHeight="1" x14ac:dyDescent="0.3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9.5" customHeight="1" x14ac:dyDescent="0.3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9.5" customHeight="1" x14ac:dyDescent="0.3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9.5" customHeight="1" x14ac:dyDescent="0.3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9.5" customHeight="1" x14ac:dyDescent="0.3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9.5" customHeight="1" x14ac:dyDescent="0.3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9.5" customHeight="1" x14ac:dyDescent="0.3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9.5" customHeight="1" x14ac:dyDescent="0.3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9.5" customHeight="1" x14ac:dyDescent="0.3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9.5" customHeight="1" x14ac:dyDescent="0.3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9.5" customHeight="1" x14ac:dyDescent="0.3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9.5" customHeight="1" x14ac:dyDescent="0.3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9.5" customHeight="1" x14ac:dyDescent="0.3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9.5" customHeight="1" x14ac:dyDescent="0.3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9.5" customHeight="1" x14ac:dyDescent="0.3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9.5" customHeight="1" x14ac:dyDescent="0.3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9.5" customHeight="1" x14ac:dyDescent="0.3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9.5" customHeight="1" x14ac:dyDescent="0.3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9.5" customHeight="1" x14ac:dyDescent="0.3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9.5" customHeight="1" x14ac:dyDescent="0.3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9.5" customHeight="1" x14ac:dyDescent="0.3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9.5" customHeight="1" x14ac:dyDescent="0.3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9.5" customHeight="1" x14ac:dyDescent="0.3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9.5" customHeight="1" x14ac:dyDescent="0.3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9.5" customHeight="1" x14ac:dyDescent="0.3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9.5" customHeight="1" x14ac:dyDescent="0.3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9.5" customHeight="1" x14ac:dyDescent="0.3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9.5" customHeight="1" x14ac:dyDescent="0.3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9.5" customHeight="1" x14ac:dyDescent="0.3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9.5" customHeight="1" x14ac:dyDescent="0.3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9.5" customHeight="1" x14ac:dyDescent="0.3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9.5" customHeight="1" x14ac:dyDescent="0.3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9.5" customHeight="1" x14ac:dyDescent="0.3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9.5" customHeight="1" x14ac:dyDescent="0.3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9.5" customHeight="1" x14ac:dyDescent="0.3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9.5" customHeight="1" x14ac:dyDescent="0.3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9.5" customHeight="1" x14ac:dyDescent="0.3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9.5" customHeight="1" x14ac:dyDescent="0.3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9.5" customHeight="1" x14ac:dyDescent="0.3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9.5" customHeight="1" x14ac:dyDescent="0.3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9.5" customHeight="1" x14ac:dyDescent="0.3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9.5" customHeight="1" x14ac:dyDescent="0.3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9.5" customHeight="1" x14ac:dyDescent="0.3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9.5" customHeight="1" x14ac:dyDescent="0.3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9.5" customHeight="1" x14ac:dyDescent="0.3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9.5" customHeight="1" x14ac:dyDescent="0.3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9.5" customHeight="1" x14ac:dyDescent="0.3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9.5" customHeight="1" x14ac:dyDescent="0.3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9.5" customHeight="1" x14ac:dyDescent="0.3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9.5" customHeight="1" x14ac:dyDescent="0.3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9.5" customHeight="1" x14ac:dyDescent="0.3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9.5" customHeight="1" x14ac:dyDescent="0.3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9.5" customHeight="1" x14ac:dyDescent="0.3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9.5" customHeight="1" x14ac:dyDescent="0.3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9.5" customHeight="1" x14ac:dyDescent="0.3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9.5" customHeight="1" x14ac:dyDescent="0.3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9.5" customHeight="1" x14ac:dyDescent="0.3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9.5" customHeight="1" x14ac:dyDescent="0.3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9.5" customHeight="1" x14ac:dyDescent="0.3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9.5" customHeight="1" x14ac:dyDescent="0.3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9.5" customHeight="1" x14ac:dyDescent="0.3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9.5" customHeight="1" x14ac:dyDescent="0.3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9.5" customHeight="1" x14ac:dyDescent="0.3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9.5" customHeight="1" x14ac:dyDescent="0.3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9.5" customHeight="1" x14ac:dyDescent="0.3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9.5" customHeight="1" x14ac:dyDescent="0.3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9.5" customHeight="1" x14ac:dyDescent="0.3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9.5" customHeight="1" x14ac:dyDescent="0.3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9.5" customHeight="1" x14ac:dyDescent="0.3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9.5" customHeight="1" x14ac:dyDescent="0.3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9.5" customHeight="1" x14ac:dyDescent="0.3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9.5" customHeight="1" x14ac:dyDescent="0.3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9.5" customHeight="1" x14ac:dyDescent="0.3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9.5" customHeight="1" x14ac:dyDescent="0.3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9.5" customHeight="1" x14ac:dyDescent="0.3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9.5" customHeight="1" x14ac:dyDescent="0.3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9.5" customHeight="1" x14ac:dyDescent="0.3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9.5" customHeight="1" x14ac:dyDescent="0.3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9.5" customHeight="1" x14ac:dyDescent="0.3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9.5" customHeight="1" x14ac:dyDescent="0.3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9.5" customHeight="1" x14ac:dyDescent="0.3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9.5" customHeight="1" x14ac:dyDescent="0.3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9.5" customHeight="1" x14ac:dyDescent="0.3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9.5" customHeight="1" x14ac:dyDescent="0.3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9.5" customHeight="1" x14ac:dyDescent="0.3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9.5" customHeight="1" x14ac:dyDescent="0.3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9.5" customHeight="1" x14ac:dyDescent="0.3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9.5" customHeight="1" x14ac:dyDescent="0.3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9.5" customHeight="1" x14ac:dyDescent="0.3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9.5" customHeight="1" x14ac:dyDescent="0.3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9.5" customHeight="1" x14ac:dyDescent="0.3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9.5" customHeight="1" x14ac:dyDescent="0.3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9.5" customHeight="1" x14ac:dyDescent="0.3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9.5" customHeight="1" x14ac:dyDescent="0.3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9.5" customHeight="1" x14ac:dyDescent="0.3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9.5" customHeight="1" x14ac:dyDescent="0.3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9.5" customHeight="1" x14ac:dyDescent="0.3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9.5" customHeight="1" x14ac:dyDescent="0.3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9.5" customHeight="1" x14ac:dyDescent="0.3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9.5" customHeight="1" x14ac:dyDescent="0.3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9.5" customHeight="1" x14ac:dyDescent="0.3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9.5" customHeight="1" x14ac:dyDescent="0.3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9.5" customHeight="1" x14ac:dyDescent="0.3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9.5" customHeight="1" x14ac:dyDescent="0.3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9.5" customHeight="1" x14ac:dyDescent="0.3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9.5" customHeight="1" x14ac:dyDescent="0.3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9.5" customHeight="1" x14ac:dyDescent="0.3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9.5" customHeight="1" x14ac:dyDescent="0.3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9.5" customHeight="1" x14ac:dyDescent="0.3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9.5" customHeight="1" x14ac:dyDescent="0.3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9.5" customHeight="1" x14ac:dyDescent="0.3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9.5" customHeight="1" x14ac:dyDescent="0.3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9.5" customHeight="1" x14ac:dyDescent="0.3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9.5" customHeight="1" x14ac:dyDescent="0.3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9.5" customHeight="1" x14ac:dyDescent="0.3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9.5" customHeight="1" x14ac:dyDescent="0.3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9.5" customHeight="1" x14ac:dyDescent="0.3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9.5" customHeight="1" x14ac:dyDescent="0.3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9.5" customHeight="1" x14ac:dyDescent="0.3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9.5" customHeight="1" x14ac:dyDescent="0.3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9.5" customHeight="1" x14ac:dyDescent="0.3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9.5" customHeight="1" x14ac:dyDescent="0.3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9.5" customHeight="1" x14ac:dyDescent="0.3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9.5" customHeight="1" x14ac:dyDescent="0.3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9.5" customHeight="1" x14ac:dyDescent="0.3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9.5" customHeight="1" x14ac:dyDescent="0.3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9.5" customHeight="1" x14ac:dyDescent="0.3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9.5" customHeight="1" x14ac:dyDescent="0.3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9.5" customHeight="1" x14ac:dyDescent="0.3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9.5" customHeight="1" x14ac:dyDescent="0.3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9.5" customHeight="1" x14ac:dyDescent="0.3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9.5" customHeight="1" x14ac:dyDescent="0.3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9.5" customHeight="1" x14ac:dyDescent="0.3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9.5" customHeight="1" x14ac:dyDescent="0.3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9.5" customHeight="1" x14ac:dyDescent="0.3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9.5" customHeight="1" x14ac:dyDescent="0.3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9.5" customHeight="1" x14ac:dyDescent="0.3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9.5" customHeight="1" x14ac:dyDescent="0.3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9.5" customHeight="1" x14ac:dyDescent="0.3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9.5" customHeight="1" x14ac:dyDescent="0.3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9.5" customHeight="1" x14ac:dyDescent="0.3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9.5" customHeight="1" x14ac:dyDescent="0.3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9.5" customHeight="1" x14ac:dyDescent="0.3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9.5" customHeight="1" x14ac:dyDescent="0.3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9.5" customHeight="1" x14ac:dyDescent="0.3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9.5" customHeight="1" x14ac:dyDescent="0.3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9.5" customHeight="1" x14ac:dyDescent="0.3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9.5" customHeight="1" x14ac:dyDescent="0.3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9.5" customHeight="1" x14ac:dyDescent="0.3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9.5" customHeight="1" x14ac:dyDescent="0.3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9.5" customHeight="1" x14ac:dyDescent="0.3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9.5" customHeight="1" x14ac:dyDescent="0.3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9.5" customHeight="1" x14ac:dyDescent="0.3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9.5" customHeight="1" x14ac:dyDescent="0.3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9.5" customHeight="1" x14ac:dyDescent="0.3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9.5" customHeight="1" x14ac:dyDescent="0.3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9.5" customHeight="1" x14ac:dyDescent="0.3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9.5" customHeight="1" x14ac:dyDescent="0.3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9.5" customHeight="1" x14ac:dyDescent="0.3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9.5" customHeight="1" x14ac:dyDescent="0.3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9.5" customHeight="1" x14ac:dyDescent="0.3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9.5" customHeight="1" x14ac:dyDescent="0.3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9.5" customHeight="1" x14ac:dyDescent="0.3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9.5" customHeight="1" x14ac:dyDescent="0.3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9.5" customHeight="1" x14ac:dyDescent="0.3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9.5" customHeight="1" x14ac:dyDescent="0.3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9.5" customHeight="1" x14ac:dyDescent="0.3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9.5" customHeight="1" x14ac:dyDescent="0.3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9.5" customHeight="1" x14ac:dyDescent="0.3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9.5" customHeight="1" x14ac:dyDescent="0.3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9.5" customHeight="1" x14ac:dyDescent="0.3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9.5" customHeight="1" x14ac:dyDescent="0.3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9.5" customHeight="1" x14ac:dyDescent="0.3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9.5" customHeight="1" x14ac:dyDescent="0.3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9.5" customHeight="1" x14ac:dyDescent="0.3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9.5" customHeight="1" x14ac:dyDescent="0.3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9.5" customHeight="1" x14ac:dyDescent="0.3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9.5" customHeight="1" x14ac:dyDescent="0.3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9.5" customHeight="1" x14ac:dyDescent="0.3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9.5" customHeight="1" x14ac:dyDescent="0.3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9.5" customHeight="1" x14ac:dyDescent="0.3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9.5" customHeight="1" x14ac:dyDescent="0.3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9.5" customHeight="1" x14ac:dyDescent="0.3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9.5" customHeight="1" x14ac:dyDescent="0.3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9.5" customHeight="1" x14ac:dyDescent="0.3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9.5" customHeight="1" x14ac:dyDescent="0.3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9.5" customHeight="1" x14ac:dyDescent="0.3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9.5" customHeight="1" x14ac:dyDescent="0.3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9.5" customHeight="1" x14ac:dyDescent="0.3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9.5" customHeight="1" x14ac:dyDescent="0.3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9.5" customHeight="1" x14ac:dyDescent="0.3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9.5" customHeight="1" x14ac:dyDescent="0.3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9.5" customHeight="1" x14ac:dyDescent="0.3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9.5" customHeight="1" x14ac:dyDescent="0.3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9.5" customHeight="1" x14ac:dyDescent="0.3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9.5" customHeight="1" x14ac:dyDescent="0.3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9.5" customHeight="1" x14ac:dyDescent="0.3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9.5" customHeight="1" x14ac:dyDescent="0.3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9.5" customHeight="1" x14ac:dyDescent="0.3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9.5" customHeight="1" x14ac:dyDescent="0.3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9.5" customHeight="1" x14ac:dyDescent="0.3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9.5" customHeight="1" x14ac:dyDescent="0.3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9.5" customHeight="1" x14ac:dyDescent="0.3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9.5" customHeight="1" x14ac:dyDescent="0.3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9.5" customHeight="1" x14ac:dyDescent="0.3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9.5" customHeight="1" x14ac:dyDescent="0.3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9.5" customHeight="1" x14ac:dyDescent="0.3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9.5" customHeight="1" x14ac:dyDescent="0.3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9.5" customHeight="1" x14ac:dyDescent="0.3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9.5" customHeight="1" x14ac:dyDescent="0.3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9.5" customHeight="1" x14ac:dyDescent="0.3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9.5" customHeight="1" x14ac:dyDescent="0.3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9.5" customHeight="1" x14ac:dyDescent="0.3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9.5" customHeight="1" x14ac:dyDescent="0.3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9.5" customHeight="1" x14ac:dyDescent="0.3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9.5" customHeight="1" x14ac:dyDescent="0.3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9.5" customHeight="1" x14ac:dyDescent="0.3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9.5" customHeight="1" x14ac:dyDescent="0.3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9.5" customHeight="1" x14ac:dyDescent="0.3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9.5" customHeight="1" x14ac:dyDescent="0.3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9.5" customHeight="1" x14ac:dyDescent="0.3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9.5" customHeight="1" x14ac:dyDescent="0.3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9.5" customHeight="1" x14ac:dyDescent="0.3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9.5" customHeight="1" x14ac:dyDescent="0.3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9.5" customHeight="1" x14ac:dyDescent="0.3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9.5" customHeight="1" x14ac:dyDescent="0.3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9.5" customHeight="1" x14ac:dyDescent="0.3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9.5" customHeight="1" x14ac:dyDescent="0.3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9.5" customHeight="1" x14ac:dyDescent="0.3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9.5" customHeight="1" x14ac:dyDescent="0.3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9.5" customHeight="1" x14ac:dyDescent="0.3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9.5" customHeight="1" x14ac:dyDescent="0.3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9.5" customHeight="1" x14ac:dyDescent="0.3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9.5" customHeight="1" x14ac:dyDescent="0.3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9.5" customHeight="1" x14ac:dyDescent="0.3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9.5" customHeight="1" x14ac:dyDescent="0.3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9.5" customHeight="1" x14ac:dyDescent="0.3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9.5" customHeight="1" x14ac:dyDescent="0.3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9.5" customHeight="1" x14ac:dyDescent="0.3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9.5" customHeight="1" x14ac:dyDescent="0.3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9.5" customHeight="1" x14ac:dyDescent="0.3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9.5" customHeight="1" x14ac:dyDescent="0.3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9.5" customHeight="1" x14ac:dyDescent="0.3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9.5" customHeight="1" x14ac:dyDescent="0.3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9.5" customHeight="1" x14ac:dyDescent="0.3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9.5" customHeight="1" x14ac:dyDescent="0.3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9.5" customHeight="1" x14ac:dyDescent="0.3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9.5" customHeight="1" x14ac:dyDescent="0.3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9.5" customHeight="1" x14ac:dyDescent="0.3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9.5" customHeight="1" x14ac:dyDescent="0.3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9.5" customHeight="1" x14ac:dyDescent="0.3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9.5" customHeight="1" x14ac:dyDescent="0.3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9.5" customHeight="1" x14ac:dyDescent="0.3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9.5" customHeight="1" x14ac:dyDescent="0.3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33">
    <mergeCell ref="N34:S35"/>
    <mergeCell ref="N47:S48"/>
    <mergeCell ref="L23:L26"/>
    <mergeCell ref="M23:M26"/>
    <mergeCell ref="L27:L29"/>
    <mergeCell ref="M27:M29"/>
    <mergeCell ref="L30:L31"/>
    <mergeCell ref="M30:M31"/>
    <mergeCell ref="N22:S23"/>
    <mergeCell ref="L39:L41"/>
    <mergeCell ref="M39:M40"/>
    <mergeCell ref="L42:L43"/>
    <mergeCell ref="L44:L47"/>
    <mergeCell ref="L48:L50"/>
    <mergeCell ref="E2:I2"/>
    <mergeCell ref="L3:L6"/>
    <mergeCell ref="M3:M7"/>
    <mergeCell ref="L7:L10"/>
    <mergeCell ref="M8:M10"/>
    <mergeCell ref="C30:C41"/>
    <mergeCell ref="C42:C50"/>
    <mergeCell ref="L11:L14"/>
    <mergeCell ref="M11:M14"/>
    <mergeCell ref="C3:C10"/>
    <mergeCell ref="C11:C18"/>
    <mergeCell ref="C19:C29"/>
    <mergeCell ref="L15:L18"/>
    <mergeCell ref="M15:M18"/>
    <mergeCell ref="L19:L22"/>
    <mergeCell ref="L35:L38"/>
    <mergeCell ref="M35:M36"/>
    <mergeCell ref="M37:M38"/>
    <mergeCell ref="L32:L34"/>
  </mergeCells>
  <phoneticPr fontId="9"/>
  <printOptions verticalCentered="1"/>
  <pageMargins left="0.7" right="0.7" top="0.75" bottom="0.75" header="0" footer="0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998"/>
  <sheetViews>
    <sheetView tabSelected="1" topLeftCell="A25" workbookViewId="0">
      <selection activeCell="L26" sqref="L26"/>
    </sheetView>
  </sheetViews>
  <sheetFormatPr defaultColWidth="12.6640625" defaultRowHeight="15" customHeight="1" x14ac:dyDescent="0.3"/>
  <cols>
    <col min="1" max="1" width="3.109375" customWidth="1"/>
    <col min="2" max="2" width="7.88671875" customWidth="1"/>
    <col min="3" max="3" width="9.88671875" customWidth="1"/>
    <col min="4" max="4" width="8.44140625" customWidth="1"/>
    <col min="5" max="5" width="9.44140625" customWidth="1"/>
    <col min="6" max="8" width="2.44140625" customWidth="1"/>
    <col min="9" max="11" width="9.44140625" customWidth="1"/>
    <col min="12" max="12" width="11.44140625" customWidth="1"/>
    <col min="13" max="13" width="12.77734375" customWidth="1"/>
    <col min="14" max="14" width="60" customWidth="1"/>
    <col min="15" max="24" width="7.88671875" customWidth="1"/>
  </cols>
  <sheetData>
    <row r="1" spans="1:24" ht="19.5" customHeight="1" x14ac:dyDescent="0.3">
      <c r="A1" s="162"/>
      <c r="B1" s="175" t="s">
        <v>170</v>
      </c>
      <c r="C1" s="176" t="s">
        <v>47</v>
      </c>
      <c r="D1" s="187" t="s">
        <v>48</v>
      </c>
      <c r="E1" s="440" t="s">
        <v>49</v>
      </c>
      <c r="F1" s="441"/>
      <c r="G1" s="441"/>
      <c r="H1" s="441"/>
      <c r="I1" s="441"/>
      <c r="J1" s="257" t="s">
        <v>171</v>
      </c>
      <c r="K1" s="176" t="s">
        <v>172</v>
      </c>
      <c r="L1" s="183" t="s">
        <v>0</v>
      </c>
      <c r="M1" s="185" t="s">
        <v>173</v>
      </c>
      <c r="N1" s="162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9.5" customHeight="1" x14ac:dyDescent="0.3">
      <c r="A2" s="243"/>
      <c r="B2" s="235" t="s">
        <v>99</v>
      </c>
      <c r="C2" s="174">
        <v>45983</v>
      </c>
      <c r="D2" s="177">
        <v>0.5625</v>
      </c>
      <c r="E2" s="178" t="str">
        <f>トーナメント表!F9</f>
        <v>YUKI</v>
      </c>
      <c r="F2" s="182"/>
      <c r="G2" s="179" t="s">
        <v>54</v>
      </c>
      <c r="H2" s="181"/>
      <c r="I2" s="180" t="str">
        <f>トーナメント表!H9</f>
        <v>仙台</v>
      </c>
      <c r="J2" s="173" t="str">
        <f>E3</f>
        <v>YMCA</v>
      </c>
      <c r="K2" s="173" t="str">
        <f>I3</f>
        <v>エルブランカ</v>
      </c>
      <c r="L2" s="184" t="s">
        <v>174</v>
      </c>
      <c r="M2" s="238" t="s">
        <v>175</v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9.5" customHeight="1" x14ac:dyDescent="0.3">
      <c r="A3" s="243"/>
      <c r="B3" s="160" t="s">
        <v>100</v>
      </c>
      <c r="C3" s="135">
        <v>45983</v>
      </c>
      <c r="D3" s="136">
        <v>0.63194444444444442</v>
      </c>
      <c r="E3" s="130" t="str">
        <f>トーナメント表!J9</f>
        <v>YMCA</v>
      </c>
      <c r="F3" s="126"/>
      <c r="G3" s="163" t="s">
        <v>54</v>
      </c>
      <c r="H3" s="128"/>
      <c r="I3" s="138" t="str">
        <f>トーナメント表!L9</f>
        <v>エルブランカ</v>
      </c>
      <c r="J3" s="130" t="str">
        <f>E2</f>
        <v>YUKI</v>
      </c>
      <c r="K3" s="130" t="str">
        <f>I2</f>
        <v>仙台</v>
      </c>
      <c r="L3" s="140" t="s">
        <v>174</v>
      </c>
      <c r="M3" s="239" t="s">
        <v>175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9.5" customHeight="1" x14ac:dyDescent="0.3">
      <c r="A4" s="243"/>
      <c r="B4" s="128" t="s">
        <v>101</v>
      </c>
      <c r="C4" s="186">
        <v>45983</v>
      </c>
      <c r="D4" s="136">
        <v>0.70138888888888884</v>
      </c>
      <c r="E4" s="121" t="str">
        <f>トーナメント表!P9</f>
        <v>DUO</v>
      </c>
      <c r="F4" s="122"/>
      <c r="G4" s="123" t="s">
        <v>54</v>
      </c>
      <c r="H4" s="124"/>
      <c r="I4" s="121" t="str">
        <f>トーナメント表!R9</f>
        <v>E登米</v>
      </c>
      <c r="J4" s="125" t="str">
        <f>E5</f>
        <v>エボルティーボ</v>
      </c>
      <c r="K4" s="137" t="str">
        <f>I5</f>
        <v>リアンリール</v>
      </c>
      <c r="L4" s="142" t="s">
        <v>174</v>
      </c>
      <c r="M4" s="239" t="s">
        <v>175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19.5" customHeight="1" x14ac:dyDescent="0.3">
      <c r="A5" s="243"/>
      <c r="B5" s="168" t="s">
        <v>102</v>
      </c>
      <c r="C5" s="186">
        <v>45983</v>
      </c>
      <c r="D5" s="164">
        <v>0.77083333333333337</v>
      </c>
      <c r="E5" s="165" t="str">
        <f>トーナメント表!T9</f>
        <v>エボルティーボ</v>
      </c>
      <c r="F5" s="166"/>
      <c r="G5" s="167" t="s">
        <v>54</v>
      </c>
      <c r="H5" s="168"/>
      <c r="I5" s="169" t="str">
        <f>トーナメント表!V9</f>
        <v>リアンリール</v>
      </c>
      <c r="J5" s="170" t="str">
        <f>E4</f>
        <v>DUO</v>
      </c>
      <c r="K5" s="147" t="str">
        <f>I4</f>
        <v>E登米</v>
      </c>
      <c r="L5" s="172" t="s">
        <v>174</v>
      </c>
      <c r="M5" s="240" t="s">
        <v>175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19.5" customHeight="1" x14ac:dyDescent="0.3">
      <c r="A6" s="243"/>
      <c r="B6" s="242" t="s">
        <v>103</v>
      </c>
      <c r="C6" s="135">
        <v>45983</v>
      </c>
      <c r="D6" s="136">
        <v>0.41666666666666669</v>
      </c>
      <c r="E6" s="130" t="str">
        <f>トーナメント表!Z9</f>
        <v>塩釜</v>
      </c>
      <c r="F6" s="158"/>
      <c r="G6" s="159" t="s">
        <v>54</v>
      </c>
      <c r="H6" s="160"/>
      <c r="I6" s="161" t="str">
        <f>トーナメント表!AB9</f>
        <v>七ヶ浜</v>
      </c>
      <c r="J6" s="130" t="str">
        <f>E23</f>
        <v>なかの</v>
      </c>
      <c r="K6" s="130" t="str">
        <f>I23</f>
        <v>ジュニオール</v>
      </c>
      <c r="L6" s="139" t="s">
        <v>41</v>
      </c>
      <c r="M6" s="241" t="s">
        <v>175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</row>
    <row r="7" spans="1:24" ht="19.5" customHeight="1" x14ac:dyDescent="0.3">
      <c r="A7" s="40"/>
      <c r="B7" s="55" t="s">
        <v>95</v>
      </c>
      <c r="C7" s="188">
        <v>45984</v>
      </c>
      <c r="D7" s="56">
        <v>0.60416666666666663</v>
      </c>
      <c r="E7" s="57" t="str">
        <f>トーナメント表!D9</f>
        <v>FCみやぎ</v>
      </c>
      <c r="F7" s="58"/>
      <c r="G7" s="59" t="s">
        <v>54</v>
      </c>
      <c r="H7" s="60"/>
      <c r="I7" s="57" t="s">
        <v>177</v>
      </c>
      <c r="J7" s="57" t="str">
        <f t="shared" ref="J7" si="0">E8</f>
        <v>[2]勝</v>
      </c>
      <c r="K7" s="47" t="str">
        <f t="shared" ref="K7" si="1">I8</f>
        <v>アズーリ</v>
      </c>
      <c r="L7" s="143" t="s">
        <v>174</v>
      </c>
      <c r="M7" s="111" t="s">
        <v>178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ht="19.5" customHeight="1" x14ac:dyDescent="0.3">
      <c r="A8" s="40"/>
      <c r="B8" s="55" t="s">
        <v>96</v>
      </c>
      <c r="C8" s="188">
        <v>45984</v>
      </c>
      <c r="D8" s="56">
        <v>0.67361111111111116</v>
      </c>
      <c r="E8" s="57" t="s">
        <v>179</v>
      </c>
      <c r="F8" s="58"/>
      <c r="G8" s="59" t="s">
        <v>54</v>
      </c>
      <c r="H8" s="60"/>
      <c r="I8" s="57" t="str">
        <f>トーナメント表!N9</f>
        <v>アズーリ</v>
      </c>
      <c r="J8" s="57" t="str">
        <f>E7</f>
        <v>FCみやぎ</v>
      </c>
      <c r="K8" s="47" t="str">
        <f>I7</f>
        <v>[1]勝</v>
      </c>
      <c r="L8" s="77" t="s">
        <v>174</v>
      </c>
      <c r="M8" s="111" t="s">
        <v>178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</row>
    <row r="9" spans="1:24" ht="19.5" customHeight="1" x14ac:dyDescent="0.3">
      <c r="A9" s="40"/>
      <c r="B9" s="55" t="s">
        <v>97</v>
      </c>
      <c r="C9" s="191">
        <v>45984</v>
      </c>
      <c r="D9" s="164">
        <v>0.74305555555555558</v>
      </c>
      <c r="E9" s="170" t="s">
        <v>180</v>
      </c>
      <c r="F9" s="166"/>
      <c r="G9" s="167" t="s">
        <v>54</v>
      </c>
      <c r="H9" s="168"/>
      <c r="I9" s="170" t="s">
        <v>181</v>
      </c>
      <c r="J9" s="170" t="str">
        <f>E10</f>
        <v>AOBA</v>
      </c>
      <c r="K9" s="171" t="str">
        <f>I10</f>
        <v>[5]勝</v>
      </c>
      <c r="L9" s="144" t="s">
        <v>174</v>
      </c>
      <c r="M9" s="111" t="s">
        <v>178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</row>
    <row r="10" spans="1:24" ht="19.5" customHeight="1" x14ac:dyDescent="0.3">
      <c r="A10" s="40"/>
      <c r="B10" s="192" t="s">
        <v>98</v>
      </c>
      <c r="C10" s="189">
        <v>45984</v>
      </c>
      <c r="D10" s="136">
        <v>0.8125</v>
      </c>
      <c r="E10" s="130" t="str">
        <f>トーナメント表!X9</f>
        <v>AOBA</v>
      </c>
      <c r="F10" s="158"/>
      <c r="G10" s="159" t="s">
        <v>54</v>
      </c>
      <c r="H10" s="160"/>
      <c r="I10" s="190" t="s">
        <v>182</v>
      </c>
      <c r="J10" s="130" t="str">
        <f>E9</f>
        <v>[3]勝</v>
      </c>
      <c r="K10" s="130" t="str">
        <f>I9</f>
        <v>[4]勝</v>
      </c>
      <c r="L10" s="145" t="s">
        <v>174</v>
      </c>
      <c r="M10" s="52" t="s">
        <v>178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1" spans="1:24" ht="19.5" customHeight="1" x14ac:dyDescent="0.3">
      <c r="A11" s="40"/>
      <c r="B11" s="193" t="s">
        <v>92</v>
      </c>
      <c r="C11" s="186">
        <v>45985</v>
      </c>
      <c r="D11" s="194">
        <v>0.625</v>
      </c>
      <c r="E11" s="195" t="s">
        <v>188</v>
      </c>
      <c r="F11" s="134"/>
      <c r="G11" s="259" t="s">
        <v>54</v>
      </c>
      <c r="H11" s="260"/>
      <c r="I11" s="197" t="s">
        <v>189</v>
      </c>
      <c r="J11" s="274" t="str">
        <f>E17</f>
        <v>[6]負</v>
      </c>
      <c r="K11" s="274" t="str">
        <f>I17</f>
        <v>[7]負</v>
      </c>
      <c r="L11" s="156" t="s">
        <v>41</v>
      </c>
      <c r="M11" s="201" t="s">
        <v>187</v>
      </c>
      <c r="N11" s="103" t="s">
        <v>190</v>
      </c>
      <c r="O11" s="40"/>
      <c r="P11" s="40"/>
      <c r="Q11" s="40"/>
      <c r="R11" s="40"/>
      <c r="T11" s="40"/>
      <c r="U11" s="40"/>
      <c r="V11" s="40"/>
      <c r="W11" s="40"/>
      <c r="X11" s="40"/>
    </row>
    <row r="12" spans="1:24" ht="19.5" customHeight="1" x14ac:dyDescent="0.3">
      <c r="A12" s="40"/>
      <c r="B12" s="97" t="s">
        <v>94</v>
      </c>
      <c r="C12" s="191">
        <v>45985</v>
      </c>
      <c r="D12" s="80">
        <v>0.4861111111111111</v>
      </c>
      <c r="E12" s="89" t="s">
        <v>185</v>
      </c>
      <c r="F12" s="258"/>
      <c r="G12" s="91" t="s">
        <v>54</v>
      </c>
      <c r="H12" s="92"/>
      <c r="I12" s="196" t="s">
        <v>186</v>
      </c>
      <c r="J12" s="275" t="str">
        <f>E18</f>
        <v>[8]負</v>
      </c>
      <c r="K12" s="275" t="str">
        <f>I18</f>
        <v>[9]負</v>
      </c>
      <c r="L12" s="199" t="s">
        <v>41</v>
      </c>
      <c r="M12" s="200" t="s">
        <v>187</v>
      </c>
      <c r="N12" s="103" t="s">
        <v>190</v>
      </c>
      <c r="O12" s="40"/>
      <c r="P12" s="40"/>
      <c r="Q12" s="40"/>
      <c r="R12" s="40"/>
      <c r="S12" s="40"/>
      <c r="T12" s="40"/>
      <c r="U12" s="40"/>
      <c r="V12" s="40"/>
      <c r="W12" s="40"/>
      <c r="X12" s="40"/>
    </row>
    <row r="13" spans="1:24" ht="19.5" customHeight="1" x14ac:dyDescent="0.3">
      <c r="A13" s="40"/>
      <c r="B13" s="71" t="s">
        <v>89</v>
      </c>
      <c r="C13" s="45">
        <v>45990</v>
      </c>
      <c r="D13" s="62">
        <v>0.58333333333333337</v>
      </c>
      <c r="E13" s="131" t="str">
        <f>トーナメント表!B9</f>
        <v>フォーリクラッセ</v>
      </c>
      <c r="F13" s="58"/>
      <c r="G13" s="59" t="s">
        <v>54</v>
      </c>
      <c r="H13" s="60"/>
      <c r="I13" s="57" t="s">
        <v>200</v>
      </c>
      <c r="J13" s="131" t="str">
        <f>E14</f>
        <v>ベガルタ仙台</v>
      </c>
      <c r="K13" s="47" t="str">
        <f>I14</f>
        <v>[11]勝</v>
      </c>
      <c r="L13" s="147" t="s">
        <v>201</v>
      </c>
      <c r="M13" s="52" t="s">
        <v>202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</row>
    <row r="14" spans="1:24" ht="19.5" customHeight="1" x14ac:dyDescent="0.3">
      <c r="A14" s="40"/>
      <c r="B14" s="71" t="s">
        <v>91</v>
      </c>
      <c r="C14" s="188">
        <v>45990</v>
      </c>
      <c r="D14" s="62">
        <v>0.66666666666666663</v>
      </c>
      <c r="E14" s="131" t="str">
        <f>トーナメント表!AD9</f>
        <v>ベガルタ仙台</v>
      </c>
      <c r="F14" s="58"/>
      <c r="G14" s="59" t="s">
        <v>54</v>
      </c>
      <c r="H14" s="60"/>
      <c r="I14" s="112" t="s">
        <v>203</v>
      </c>
      <c r="J14" s="254" t="str">
        <f>E13</f>
        <v>フォーリクラッセ</v>
      </c>
      <c r="K14" s="47" t="str">
        <f>I13</f>
        <v>[10]勝</v>
      </c>
      <c r="L14" s="146" t="s">
        <v>201</v>
      </c>
      <c r="M14" s="148" t="s">
        <v>202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ht="19.5" customHeight="1" x14ac:dyDescent="0.3">
      <c r="A15" s="40"/>
      <c r="B15" s="55" t="s">
        <v>90</v>
      </c>
      <c r="C15" s="188">
        <v>45991</v>
      </c>
      <c r="D15" s="202">
        <v>0.58333333333333337</v>
      </c>
      <c r="E15" s="170" t="s">
        <v>226</v>
      </c>
      <c r="F15" s="166"/>
      <c r="G15" s="167" t="s">
        <v>54</v>
      </c>
      <c r="H15" s="168"/>
      <c r="I15" s="170" t="s">
        <v>227</v>
      </c>
      <c r="J15" s="147" t="str">
        <f>E16</f>
        <v>[12]勝</v>
      </c>
      <c r="K15" s="171" t="str">
        <f>I16</f>
        <v>[13]勝</v>
      </c>
      <c r="L15" s="147" t="s">
        <v>201</v>
      </c>
      <c r="M15" s="148" t="s">
        <v>228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4" ht="19.5" customHeight="1" x14ac:dyDescent="0.3">
      <c r="A16" s="40"/>
      <c r="B16" s="55" t="s">
        <v>88</v>
      </c>
      <c r="C16" s="188">
        <v>45991</v>
      </c>
      <c r="D16" s="53">
        <v>0.66666666666666663</v>
      </c>
      <c r="E16" s="47" t="s">
        <v>229</v>
      </c>
      <c r="F16" s="48"/>
      <c r="G16" s="49" t="s">
        <v>54</v>
      </c>
      <c r="H16" s="50"/>
      <c r="I16" s="47" t="s">
        <v>230</v>
      </c>
      <c r="J16" s="47" t="str">
        <f>E15</f>
        <v>[12]負</v>
      </c>
      <c r="K16" s="47" t="str">
        <f>I15</f>
        <v>[13]負</v>
      </c>
      <c r="L16" s="54" t="s">
        <v>201</v>
      </c>
      <c r="M16" s="148" t="s">
        <v>231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24" ht="19.5" customHeight="1" x14ac:dyDescent="0.3">
      <c r="A17" s="40"/>
      <c r="B17" s="79" t="s">
        <v>110</v>
      </c>
      <c r="C17" s="188">
        <v>45985</v>
      </c>
      <c r="D17" s="88">
        <v>0.55555555555555558</v>
      </c>
      <c r="E17" s="93" t="s">
        <v>112</v>
      </c>
      <c r="F17" s="94"/>
      <c r="G17" s="95" t="s">
        <v>54</v>
      </c>
      <c r="H17" s="96"/>
      <c r="I17" s="93" t="s">
        <v>113</v>
      </c>
      <c r="J17" s="272" t="str">
        <f>E11</f>
        <v>[6]勝</v>
      </c>
      <c r="K17" s="271" t="str">
        <f>I11</f>
        <v>[7]勝</v>
      </c>
      <c r="L17" s="150" t="s">
        <v>41</v>
      </c>
      <c r="M17" s="149" t="s">
        <v>184</v>
      </c>
      <c r="N17" s="103" t="s">
        <v>190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ht="19.5" customHeight="1" x14ac:dyDescent="0.3">
      <c r="A18" s="40"/>
      <c r="B18" s="79" t="s">
        <v>111</v>
      </c>
      <c r="C18" s="191">
        <v>45985</v>
      </c>
      <c r="D18" s="88">
        <v>0.41666666666666669</v>
      </c>
      <c r="E18" s="93" t="s">
        <v>114</v>
      </c>
      <c r="F18" s="94"/>
      <c r="G18" s="95" t="s">
        <v>54</v>
      </c>
      <c r="H18" s="96"/>
      <c r="I18" s="93" t="s">
        <v>115</v>
      </c>
      <c r="J18" s="272" t="str">
        <f>E12</f>
        <v>[8]勝</v>
      </c>
      <c r="K18" s="271" t="str">
        <f>I12</f>
        <v>[9]勝</v>
      </c>
      <c r="L18" s="150" t="s">
        <v>41</v>
      </c>
      <c r="M18" s="149" t="s">
        <v>184</v>
      </c>
      <c r="N18" s="103" t="s">
        <v>190</v>
      </c>
      <c r="T18" s="40"/>
      <c r="U18" s="40"/>
      <c r="V18" s="40"/>
      <c r="W18" s="40"/>
      <c r="X18" s="40"/>
    </row>
    <row r="19" spans="1:24" ht="19.5" customHeight="1" x14ac:dyDescent="0.3">
      <c r="A19" s="40"/>
      <c r="B19" s="204" t="s">
        <v>93</v>
      </c>
      <c r="C19" s="186">
        <v>45990</v>
      </c>
      <c r="D19" s="202">
        <v>0.41666666666666669</v>
      </c>
      <c r="E19" s="170" t="s">
        <v>204</v>
      </c>
      <c r="F19" s="166"/>
      <c r="G19" s="167" t="s">
        <v>54</v>
      </c>
      <c r="H19" s="168"/>
      <c r="I19" s="205" t="s">
        <v>205</v>
      </c>
      <c r="J19" s="458" t="str">
        <f>E21</f>
        <v>[16]負</v>
      </c>
      <c r="K19" s="459" t="str">
        <f>I21</f>
        <v>[17]負</v>
      </c>
      <c r="L19" s="151" t="s">
        <v>41</v>
      </c>
      <c r="M19" s="152" t="s">
        <v>206</v>
      </c>
      <c r="N19" s="103" t="s">
        <v>252</v>
      </c>
      <c r="R19" s="40"/>
      <c r="S19" s="40"/>
      <c r="T19" s="40"/>
      <c r="U19" s="40"/>
      <c r="V19" s="40"/>
      <c r="W19" s="40"/>
      <c r="X19" s="40"/>
    </row>
    <row r="20" spans="1:24" ht="19.5" customHeight="1" x14ac:dyDescent="0.3">
      <c r="A20" s="40"/>
      <c r="B20" s="109" t="s">
        <v>109</v>
      </c>
      <c r="C20" s="135">
        <v>45990</v>
      </c>
      <c r="D20" s="203">
        <v>0.4861111111111111</v>
      </c>
      <c r="E20" s="130" t="s">
        <v>207</v>
      </c>
      <c r="F20" s="158"/>
      <c r="G20" s="159" t="s">
        <v>54</v>
      </c>
      <c r="H20" s="160"/>
      <c r="I20" s="161" t="s">
        <v>208</v>
      </c>
      <c r="J20" s="130" t="str">
        <f>E19</f>
        <v>[10]負</v>
      </c>
      <c r="K20" s="130" t="str">
        <f>I19</f>
        <v>[11]負</v>
      </c>
      <c r="L20" s="156" t="s">
        <v>41</v>
      </c>
      <c r="M20" s="52" t="s">
        <v>209</v>
      </c>
      <c r="N20" s="103" t="s">
        <v>253</v>
      </c>
      <c r="R20" s="40"/>
      <c r="S20" s="40"/>
      <c r="T20" s="40"/>
      <c r="U20" s="40"/>
      <c r="V20" s="40"/>
      <c r="W20" s="40"/>
      <c r="X20" s="40"/>
    </row>
    <row r="21" spans="1:24" ht="19.5" customHeight="1" x14ac:dyDescent="0.3">
      <c r="A21" s="40"/>
      <c r="B21" s="71" t="s">
        <v>116</v>
      </c>
      <c r="C21" s="188">
        <v>45990</v>
      </c>
      <c r="D21" s="62">
        <v>0.55555555555555558</v>
      </c>
      <c r="E21" s="57" t="s">
        <v>210</v>
      </c>
      <c r="F21" s="58"/>
      <c r="G21" s="59" t="s">
        <v>54</v>
      </c>
      <c r="H21" s="60"/>
      <c r="I21" s="112" t="s">
        <v>211</v>
      </c>
      <c r="J21" s="57" t="str">
        <f>E20</f>
        <v>[16]勝</v>
      </c>
      <c r="K21" s="47" t="str">
        <f>I20</f>
        <v>[17]勝</v>
      </c>
      <c r="L21" s="156" t="s">
        <v>41</v>
      </c>
      <c r="M21" s="152" t="s">
        <v>212</v>
      </c>
      <c r="N21" s="103" t="s">
        <v>254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9.5" customHeight="1" x14ac:dyDescent="0.3">
      <c r="A22" s="40"/>
      <c r="B22" s="55" t="s">
        <v>127</v>
      </c>
      <c r="C22" s="188">
        <v>45984</v>
      </c>
      <c r="D22" s="208">
        <v>0.41666666666666669</v>
      </c>
      <c r="E22" s="133" t="s">
        <v>134</v>
      </c>
      <c r="F22" s="209"/>
      <c r="G22" s="210" t="s">
        <v>54</v>
      </c>
      <c r="H22" s="211"/>
      <c r="I22" s="133" t="str">
        <f>トーナメント表!D26</f>
        <v>SSA</v>
      </c>
      <c r="J22" s="133" t="str">
        <f>E27</f>
        <v>[4]負</v>
      </c>
      <c r="K22" s="255" t="str">
        <f>I27</f>
        <v>コバルトーレ</v>
      </c>
      <c r="L22" s="77" t="s">
        <v>183</v>
      </c>
      <c r="M22" s="52" t="s">
        <v>176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</row>
    <row r="23" spans="1:24" ht="19.5" customHeight="1" x14ac:dyDescent="0.3">
      <c r="A23" s="40"/>
      <c r="B23" s="55" t="s">
        <v>128</v>
      </c>
      <c r="C23" s="206">
        <v>45983</v>
      </c>
      <c r="D23" s="212">
        <v>0.4861111111111111</v>
      </c>
      <c r="E23" s="147" t="str">
        <f>トーナメント表!F26</f>
        <v>なかの</v>
      </c>
      <c r="F23" s="155"/>
      <c r="G23" s="213" t="s">
        <v>54</v>
      </c>
      <c r="H23" s="214"/>
      <c r="I23" s="215" t="str">
        <f>トーナメント表!H26</f>
        <v>ジュニオール</v>
      </c>
      <c r="J23" s="147" t="str">
        <f>E6</f>
        <v>塩釜</v>
      </c>
      <c r="K23" s="147" t="str">
        <f>I6</f>
        <v>七ヶ浜</v>
      </c>
      <c r="L23" s="216" t="s">
        <v>41</v>
      </c>
      <c r="M23" s="207" t="s">
        <v>176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9.5" customHeight="1" x14ac:dyDescent="0.3">
      <c r="A24" s="40"/>
      <c r="B24" s="55" t="s">
        <v>129</v>
      </c>
      <c r="C24" s="188">
        <v>45984</v>
      </c>
      <c r="D24" s="136">
        <v>0.4861111111111111</v>
      </c>
      <c r="E24" s="130" t="s">
        <v>135</v>
      </c>
      <c r="F24" s="158"/>
      <c r="G24" s="159" t="s">
        <v>54</v>
      </c>
      <c r="H24" s="160"/>
      <c r="I24" s="130" t="str">
        <f>トーナメント表!L26</f>
        <v>LO</v>
      </c>
      <c r="J24" s="130" t="str">
        <f>E22</f>
        <v>[1]負</v>
      </c>
      <c r="K24" s="129" t="str">
        <f>I22</f>
        <v>SSA</v>
      </c>
      <c r="L24" s="141" t="s">
        <v>183</v>
      </c>
      <c r="M24" s="52" t="s">
        <v>176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19.5" customHeight="1" x14ac:dyDescent="0.3">
      <c r="A25" s="40"/>
      <c r="B25" s="55" t="s">
        <v>130</v>
      </c>
      <c r="C25" s="188">
        <v>45983</v>
      </c>
      <c r="D25" s="56">
        <v>0.55555555555555558</v>
      </c>
      <c r="E25" s="57" t="str">
        <f>トーナメント表!N26</f>
        <v>NEXUS</v>
      </c>
      <c r="F25" s="126"/>
      <c r="G25" s="127" t="s">
        <v>54</v>
      </c>
      <c r="H25" s="128"/>
      <c r="I25" s="61" t="str">
        <f>トーナメント表!P26</f>
        <v>レジリエンス</v>
      </c>
      <c r="J25" s="57" t="str">
        <f>E24</f>
        <v>[2]負</v>
      </c>
      <c r="K25" s="129" t="str">
        <f>I24</f>
        <v>LO</v>
      </c>
      <c r="L25" s="51" t="s">
        <v>41</v>
      </c>
      <c r="M25" s="152" t="s">
        <v>176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ht="19.5" customHeight="1" x14ac:dyDescent="0.3">
      <c r="A26" s="40"/>
      <c r="B26" s="217" t="s">
        <v>131</v>
      </c>
      <c r="C26" s="191">
        <v>45984</v>
      </c>
      <c r="D26" s="471"/>
      <c r="E26" s="472" t="s">
        <v>136</v>
      </c>
      <c r="F26" s="473"/>
      <c r="G26" s="474" t="s">
        <v>54</v>
      </c>
      <c r="H26" s="475"/>
      <c r="I26" s="472" t="str">
        <f>トーナメント表!T26</f>
        <v>D4位</v>
      </c>
      <c r="J26" s="472" t="str">
        <f t="shared" ref="J26" si="2">E27</f>
        <v>[4]負</v>
      </c>
      <c r="K26" s="476" t="str">
        <f t="shared" ref="K26" si="3">I27</f>
        <v>コバルトーレ</v>
      </c>
      <c r="L26" s="479" t="s">
        <v>183</v>
      </c>
      <c r="M26" s="52" t="s">
        <v>176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ht="19.5" customHeight="1" x14ac:dyDescent="0.3">
      <c r="A27" s="40"/>
      <c r="B27" s="44" t="s">
        <v>132</v>
      </c>
      <c r="C27" s="191">
        <v>45984</v>
      </c>
      <c r="D27" s="136">
        <v>0.55555555555555558</v>
      </c>
      <c r="E27" s="147" t="s">
        <v>138</v>
      </c>
      <c r="F27" s="264"/>
      <c r="G27" s="162" t="s">
        <v>54</v>
      </c>
      <c r="H27" s="266"/>
      <c r="I27" s="255" t="str">
        <f>トーナメント表!X26</f>
        <v>コバルトーレ</v>
      </c>
      <c r="J27" s="147" t="str">
        <f>E24</f>
        <v>[2]負</v>
      </c>
      <c r="K27" s="255" t="str">
        <f>I24</f>
        <v>LO</v>
      </c>
      <c r="L27" s="141" t="s">
        <v>183</v>
      </c>
      <c r="M27" s="148" t="s">
        <v>176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4" ht="19.5" customHeight="1" x14ac:dyDescent="0.3">
      <c r="A28" s="40"/>
      <c r="B28" s="55" t="s">
        <v>133</v>
      </c>
      <c r="C28" s="45">
        <v>45983</v>
      </c>
      <c r="D28" s="56">
        <v>0.625</v>
      </c>
      <c r="E28" s="47" t="str">
        <f>トーナメント表!Z26</f>
        <v>Pgcom</v>
      </c>
      <c r="F28" s="265"/>
      <c r="G28" s="263" t="s">
        <v>54</v>
      </c>
      <c r="H28" s="267"/>
      <c r="I28" s="262" t="str">
        <f>トーナメント表!AB26</f>
        <v>G・M・AYASHI</v>
      </c>
      <c r="J28" s="47" t="str">
        <f>E25</f>
        <v>NEXUS</v>
      </c>
      <c r="K28" s="261" t="str">
        <f>I25</f>
        <v>レジリエンス</v>
      </c>
      <c r="L28" s="157" t="s">
        <v>41</v>
      </c>
      <c r="M28" s="148" t="s">
        <v>176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ht="19.5" customHeight="1" x14ac:dyDescent="0.3">
      <c r="A29" s="40"/>
      <c r="B29" s="79" t="s">
        <v>123</v>
      </c>
      <c r="C29" s="188">
        <v>45985</v>
      </c>
      <c r="D29" s="219">
        <v>0.625</v>
      </c>
      <c r="E29" s="220" t="s">
        <v>196</v>
      </c>
      <c r="F29" s="221"/>
      <c r="G29" s="222" t="s">
        <v>54</v>
      </c>
      <c r="H29" s="223"/>
      <c r="I29" s="220" t="s">
        <v>197</v>
      </c>
      <c r="J29" s="220" t="str">
        <f>E30</f>
        <v>[23]勝</v>
      </c>
      <c r="K29" s="256" t="str">
        <f>I30</f>
        <v>[24]勝</v>
      </c>
      <c r="L29" s="156" t="s">
        <v>174</v>
      </c>
      <c r="M29" s="153" t="s">
        <v>192</v>
      </c>
      <c r="N29" s="103" t="s">
        <v>190</v>
      </c>
      <c r="T29" s="40"/>
      <c r="U29" s="40"/>
      <c r="V29" s="40"/>
      <c r="W29" s="40"/>
      <c r="X29" s="40"/>
    </row>
    <row r="30" spans="1:24" ht="19.5" customHeight="1" x14ac:dyDescent="0.3">
      <c r="A30" s="40"/>
      <c r="B30" s="97" t="s">
        <v>124</v>
      </c>
      <c r="C30" s="268">
        <v>45985</v>
      </c>
      <c r="D30" s="228">
        <v>0.55555555555555558</v>
      </c>
      <c r="E30" s="229" t="s">
        <v>194</v>
      </c>
      <c r="F30" s="230"/>
      <c r="G30" s="231" t="s">
        <v>54</v>
      </c>
      <c r="H30" s="232"/>
      <c r="I30" s="229" t="s">
        <v>195</v>
      </c>
      <c r="J30" s="229" t="str">
        <f>E29</f>
        <v>[21]勝</v>
      </c>
      <c r="K30" s="233" t="str">
        <f>I29</f>
        <v>[22]勝</v>
      </c>
      <c r="L30" s="218" t="s">
        <v>174</v>
      </c>
      <c r="M30" s="153" t="s">
        <v>192</v>
      </c>
      <c r="N30" s="103" t="s">
        <v>190</v>
      </c>
      <c r="T30" s="40"/>
      <c r="U30" s="40"/>
      <c r="V30" s="40"/>
      <c r="W30" s="40"/>
      <c r="X30" s="40"/>
    </row>
    <row r="31" spans="1:24" ht="19.5" customHeight="1" x14ac:dyDescent="0.3">
      <c r="A31" s="40"/>
      <c r="B31" s="79" t="s">
        <v>125</v>
      </c>
      <c r="C31" s="188">
        <v>45985</v>
      </c>
      <c r="D31" s="224">
        <v>0.4861111111111111</v>
      </c>
      <c r="E31" s="198" t="s">
        <v>136</v>
      </c>
      <c r="F31" s="225"/>
      <c r="G31" s="226" t="s">
        <v>54</v>
      </c>
      <c r="H31" s="227"/>
      <c r="I31" s="198" t="s">
        <v>193</v>
      </c>
      <c r="J31" s="198" t="str">
        <f>E32</f>
        <v>[27]勝</v>
      </c>
      <c r="K31" s="198" t="str">
        <f>I32</f>
        <v>[5]負</v>
      </c>
      <c r="L31" s="156" t="s">
        <v>174</v>
      </c>
      <c r="M31" s="154" t="s">
        <v>192</v>
      </c>
      <c r="N31" s="103" t="s">
        <v>190</v>
      </c>
      <c r="O31" s="40"/>
      <c r="P31" s="40"/>
      <c r="Q31" s="40"/>
      <c r="R31" s="40"/>
      <c r="T31" s="40"/>
      <c r="U31" s="40"/>
      <c r="V31" s="40"/>
      <c r="W31" s="40"/>
      <c r="X31" s="40"/>
    </row>
    <row r="32" spans="1:24" ht="19.5" customHeight="1" x14ac:dyDescent="0.3">
      <c r="A32" s="40"/>
      <c r="B32" s="79" t="s">
        <v>126</v>
      </c>
      <c r="C32" s="191">
        <v>45985</v>
      </c>
      <c r="D32" s="88">
        <v>0.41666666666666669</v>
      </c>
      <c r="E32" s="93" t="s">
        <v>191</v>
      </c>
      <c r="F32" s="94"/>
      <c r="G32" s="95" t="s">
        <v>54</v>
      </c>
      <c r="H32" s="96"/>
      <c r="I32" s="93" t="s">
        <v>140</v>
      </c>
      <c r="J32" s="93" t="str">
        <f>E31</f>
        <v>[3]負</v>
      </c>
      <c r="K32" s="89" t="str">
        <f>I31</f>
        <v>[26]勝</v>
      </c>
      <c r="L32" s="156" t="s">
        <v>174</v>
      </c>
      <c r="M32" s="107" t="s">
        <v>192</v>
      </c>
      <c r="N32" s="103" t="s">
        <v>190</v>
      </c>
      <c r="O32" s="40"/>
      <c r="P32" s="40"/>
      <c r="Q32" s="40"/>
      <c r="R32" s="40"/>
      <c r="T32" s="40"/>
      <c r="U32" s="40"/>
      <c r="V32" s="40"/>
      <c r="W32" s="40"/>
      <c r="X32" s="40"/>
    </row>
    <row r="33" spans="1:24" ht="19.5" customHeight="1" x14ac:dyDescent="0.3">
      <c r="A33" s="40"/>
      <c r="B33" s="71" t="s">
        <v>120</v>
      </c>
      <c r="C33" s="45">
        <v>45990</v>
      </c>
      <c r="D33" s="202">
        <v>0.41666666666666669</v>
      </c>
      <c r="E33" s="171" t="s">
        <v>213</v>
      </c>
      <c r="F33" s="234"/>
      <c r="G33" s="235" t="s">
        <v>54</v>
      </c>
      <c r="H33" s="236"/>
      <c r="I33" s="237" t="s">
        <v>214</v>
      </c>
      <c r="J33" s="171" t="str">
        <f t="shared" ref="J33" si="4">E34</f>
        <v>[30]勝</v>
      </c>
      <c r="K33" s="171" t="str">
        <f t="shared" ref="K33" si="5">I34</f>
        <v>[31]勝</v>
      </c>
      <c r="L33" s="156" t="s">
        <v>215</v>
      </c>
      <c r="M33" s="148" t="s">
        <v>216</v>
      </c>
      <c r="N33" s="103" t="s">
        <v>255</v>
      </c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ht="19.5" customHeight="1" x14ac:dyDescent="0.3">
      <c r="A34" s="40"/>
      <c r="B34" s="71" t="s">
        <v>122</v>
      </c>
      <c r="C34" s="188">
        <v>45990</v>
      </c>
      <c r="D34" s="203">
        <v>0.4861111111111111</v>
      </c>
      <c r="E34" s="130" t="s">
        <v>217</v>
      </c>
      <c r="F34" s="158"/>
      <c r="G34" s="159" t="s">
        <v>54</v>
      </c>
      <c r="H34" s="160"/>
      <c r="I34" s="161" t="s">
        <v>218</v>
      </c>
      <c r="J34" s="130" t="str">
        <f>E33</f>
        <v>[28]勝</v>
      </c>
      <c r="K34" s="130" t="str">
        <f>I33</f>
        <v>[29]勝</v>
      </c>
      <c r="L34" s="156" t="s">
        <v>215</v>
      </c>
      <c r="M34" s="148" t="s">
        <v>216</v>
      </c>
      <c r="N34" s="103" t="s">
        <v>256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ht="19.5" customHeight="1" x14ac:dyDescent="0.3">
      <c r="A35" s="40"/>
      <c r="B35" s="55" t="s">
        <v>119</v>
      </c>
      <c r="C35" s="191">
        <v>45991</v>
      </c>
      <c r="D35" s="62">
        <v>0.41666666666666669</v>
      </c>
      <c r="E35" s="57" t="s">
        <v>232</v>
      </c>
      <c r="F35" s="126"/>
      <c r="G35" s="127" t="s">
        <v>54</v>
      </c>
      <c r="H35" s="128"/>
      <c r="I35" s="112" t="s">
        <v>233</v>
      </c>
      <c r="J35" s="455" t="str">
        <f>E36</f>
        <v>[32]負</v>
      </c>
      <c r="K35" s="460" t="str">
        <f>I36</f>
        <v>[33]負</v>
      </c>
      <c r="L35" s="151" t="s">
        <v>41</v>
      </c>
      <c r="M35" s="148" t="s">
        <v>234</v>
      </c>
      <c r="N35" s="103" t="s">
        <v>190</v>
      </c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ht="19.5" customHeight="1" x14ac:dyDescent="0.3">
      <c r="A36" s="40"/>
      <c r="B36" s="217" t="s">
        <v>121</v>
      </c>
      <c r="C36" s="186">
        <v>45991</v>
      </c>
      <c r="D36" s="202">
        <v>0.4861111111111111</v>
      </c>
      <c r="E36" s="170" t="s">
        <v>235</v>
      </c>
      <c r="F36" s="166"/>
      <c r="G36" s="167" t="s">
        <v>54</v>
      </c>
      <c r="H36" s="168"/>
      <c r="I36" s="205" t="s">
        <v>236</v>
      </c>
      <c r="J36" s="458" t="str">
        <f>E35</f>
        <v>[32]勝</v>
      </c>
      <c r="K36" s="459" t="str">
        <f>I35</f>
        <v>[33]勝</v>
      </c>
      <c r="L36" s="86" t="s">
        <v>41</v>
      </c>
      <c r="M36" s="148" t="s">
        <v>237</v>
      </c>
      <c r="N36" s="103" t="s">
        <v>190</v>
      </c>
      <c r="R36" s="40"/>
      <c r="S36" s="40"/>
      <c r="T36" s="40"/>
      <c r="U36" s="40"/>
      <c r="V36" s="40"/>
      <c r="W36" s="40"/>
      <c r="X36" s="40"/>
    </row>
    <row r="37" spans="1:24" ht="19.5" customHeight="1" x14ac:dyDescent="0.3">
      <c r="A37" s="40"/>
      <c r="B37" s="109" t="s">
        <v>144</v>
      </c>
      <c r="C37" s="191">
        <v>45990</v>
      </c>
      <c r="D37" s="203">
        <v>0.55555555555555558</v>
      </c>
      <c r="E37" s="130" t="s">
        <v>146</v>
      </c>
      <c r="F37" s="158"/>
      <c r="G37" s="159" t="s">
        <v>54</v>
      </c>
      <c r="H37" s="160"/>
      <c r="I37" s="161" t="s">
        <v>147</v>
      </c>
      <c r="J37" s="130" t="str">
        <f>E38</f>
        <v>[30]負</v>
      </c>
      <c r="K37" s="130" t="str">
        <f>I38</f>
        <v>[31]負</v>
      </c>
      <c r="L37" s="151" t="s">
        <v>215</v>
      </c>
      <c r="M37" s="148" t="s">
        <v>219</v>
      </c>
      <c r="N37" s="103" t="s">
        <v>257</v>
      </c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ht="19.5" customHeight="1" x14ac:dyDescent="0.3">
      <c r="A38" s="40"/>
      <c r="B38" s="71" t="s">
        <v>145</v>
      </c>
      <c r="C38" s="191">
        <v>45990</v>
      </c>
      <c r="D38" s="202">
        <v>0.625</v>
      </c>
      <c r="E38" s="170" t="s">
        <v>148</v>
      </c>
      <c r="F38" s="166"/>
      <c r="G38" s="167" t="s">
        <v>54</v>
      </c>
      <c r="H38" s="168"/>
      <c r="I38" s="205" t="s">
        <v>149</v>
      </c>
      <c r="J38" s="170" t="str">
        <f>E37</f>
        <v>[28]負</v>
      </c>
      <c r="K38" s="171" t="str">
        <f>I37</f>
        <v>[29]負</v>
      </c>
      <c r="L38" s="86" t="s">
        <v>215</v>
      </c>
      <c r="M38" s="148" t="s">
        <v>219</v>
      </c>
      <c r="N38" s="103" t="s">
        <v>258</v>
      </c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ht="19.5" customHeight="1" x14ac:dyDescent="0.3">
      <c r="A39" s="40"/>
      <c r="B39" s="55" t="s">
        <v>143</v>
      </c>
      <c r="C39" s="135">
        <v>45991</v>
      </c>
      <c r="D39" s="203">
        <v>0.55555555555555558</v>
      </c>
      <c r="E39" s="130" t="s">
        <v>238</v>
      </c>
      <c r="F39" s="158"/>
      <c r="G39" s="159" t="s">
        <v>54</v>
      </c>
      <c r="H39" s="160"/>
      <c r="I39" s="161" t="s">
        <v>239</v>
      </c>
      <c r="J39" s="460" t="str">
        <f>E40</f>
        <v>[36]負</v>
      </c>
      <c r="K39" s="460" t="str">
        <f>I40</f>
        <v>[37]負</v>
      </c>
      <c r="L39" s="151" t="s">
        <v>41</v>
      </c>
      <c r="M39" s="148" t="s">
        <v>240</v>
      </c>
      <c r="N39" s="103" t="s">
        <v>190</v>
      </c>
      <c r="R39" s="40"/>
      <c r="S39" s="40"/>
      <c r="T39" s="40"/>
      <c r="U39" s="40"/>
      <c r="V39" s="40"/>
      <c r="W39" s="40"/>
      <c r="X39" s="40"/>
    </row>
    <row r="40" spans="1:24" ht="19.5" customHeight="1" x14ac:dyDescent="0.3">
      <c r="A40" s="40"/>
      <c r="B40" s="55" t="s">
        <v>150</v>
      </c>
      <c r="C40" s="188">
        <v>45991</v>
      </c>
      <c r="D40" s="62">
        <v>0.625</v>
      </c>
      <c r="E40" s="57" t="s">
        <v>241</v>
      </c>
      <c r="F40" s="58"/>
      <c r="G40" s="59" t="s">
        <v>54</v>
      </c>
      <c r="H40" s="60"/>
      <c r="I40" s="112" t="s">
        <v>242</v>
      </c>
      <c r="J40" s="455" t="str">
        <f>E39</f>
        <v>[36]勝</v>
      </c>
      <c r="K40" s="454" t="str">
        <f>I39</f>
        <v>[37]勝</v>
      </c>
      <c r="L40" s="151" t="s">
        <v>41</v>
      </c>
      <c r="M40" s="148" t="s">
        <v>243</v>
      </c>
      <c r="N40" s="103" t="s">
        <v>190</v>
      </c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9.5" customHeight="1" x14ac:dyDescent="0.3">
      <c r="A41" s="40"/>
      <c r="B41" s="71" t="s">
        <v>157</v>
      </c>
      <c r="C41" s="188">
        <v>45985</v>
      </c>
      <c r="D41" s="53">
        <v>0.45833333333333331</v>
      </c>
      <c r="E41" s="47" t="s">
        <v>161</v>
      </c>
      <c r="F41" s="48"/>
      <c r="G41" s="49" t="s">
        <v>54</v>
      </c>
      <c r="H41" s="50"/>
      <c r="I41" s="47" t="s">
        <v>162</v>
      </c>
      <c r="J41" s="47" t="str">
        <f>E43</f>
        <v>[26]負</v>
      </c>
      <c r="K41" s="47" t="str">
        <f>I43</f>
        <v>[27]負</v>
      </c>
      <c r="L41" s="147" t="s">
        <v>198</v>
      </c>
      <c r="M41" s="148" t="s">
        <v>199</v>
      </c>
      <c r="N41" s="40"/>
      <c r="O41" s="40"/>
      <c r="P41" s="40"/>
      <c r="Q41" s="40"/>
      <c r="R41" s="40"/>
      <c r="T41" s="40"/>
      <c r="U41" s="40"/>
      <c r="V41" s="40"/>
      <c r="W41" s="40"/>
      <c r="X41" s="40"/>
    </row>
    <row r="42" spans="1:24" ht="19.5" customHeight="1" x14ac:dyDescent="0.3">
      <c r="A42" s="40"/>
      <c r="B42" s="71" t="s">
        <v>158</v>
      </c>
      <c r="C42" s="188">
        <v>45985</v>
      </c>
      <c r="D42" s="477"/>
      <c r="E42" s="444" t="s">
        <v>163</v>
      </c>
      <c r="F42" s="467"/>
      <c r="G42" s="468" t="s">
        <v>54</v>
      </c>
      <c r="H42" s="469"/>
      <c r="I42" s="444" t="s">
        <v>164</v>
      </c>
      <c r="J42" s="444" t="str">
        <f t="shared" ref="J42:J43" si="6">E41</f>
        <v>[22]負</v>
      </c>
      <c r="K42" s="470" t="str">
        <f t="shared" ref="K42:K43" si="7">I41</f>
        <v>[23]負</v>
      </c>
      <c r="L42" s="466" t="s">
        <v>198</v>
      </c>
      <c r="M42" s="148" t="s">
        <v>199</v>
      </c>
      <c r="N42" s="40"/>
      <c r="O42" s="40"/>
      <c r="P42" s="40"/>
      <c r="Q42" s="40"/>
      <c r="R42" s="40"/>
      <c r="T42" s="40"/>
      <c r="U42" s="40"/>
      <c r="V42" s="40"/>
      <c r="W42" s="40"/>
      <c r="X42" s="40"/>
    </row>
    <row r="43" spans="1:24" ht="19.5" customHeight="1" x14ac:dyDescent="0.3">
      <c r="A43" s="40"/>
      <c r="B43" s="71" t="s">
        <v>159</v>
      </c>
      <c r="C43" s="188">
        <v>45985</v>
      </c>
      <c r="D43" s="62">
        <v>0.54166666666666663</v>
      </c>
      <c r="E43" s="57" t="s">
        <v>165</v>
      </c>
      <c r="F43" s="58"/>
      <c r="G43" s="59" t="s">
        <v>54</v>
      </c>
      <c r="H43" s="60"/>
      <c r="I43" s="57" t="s">
        <v>166</v>
      </c>
      <c r="J43" s="455" t="str">
        <f>E41</f>
        <v>[22]負</v>
      </c>
      <c r="K43" s="454" t="str">
        <f>I41</f>
        <v>[23]負</v>
      </c>
      <c r="L43" s="146" t="s">
        <v>198</v>
      </c>
      <c r="M43" s="148" t="s">
        <v>199</v>
      </c>
      <c r="N43" s="40"/>
      <c r="O43" s="40"/>
      <c r="P43" s="40"/>
      <c r="Q43" s="40"/>
      <c r="R43" s="40"/>
      <c r="T43" s="40"/>
      <c r="U43" s="40"/>
      <c r="V43" s="40"/>
      <c r="W43" s="40"/>
      <c r="X43" s="40"/>
    </row>
    <row r="44" spans="1:24" ht="19.5" customHeight="1" x14ac:dyDescent="0.3">
      <c r="A44" s="40"/>
      <c r="B44" s="55" t="s">
        <v>154</v>
      </c>
      <c r="C44" s="191">
        <v>45990</v>
      </c>
      <c r="D44" s="202">
        <v>0.45833333333333331</v>
      </c>
      <c r="E44" s="170" t="s">
        <v>160</v>
      </c>
      <c r="F44" s="166"/>
      <c r="G44" s="167" t="s">
        <v>54</v>
      </c>
      <c r="H44" s="168"/>
      <c r="I44" s="170" t="s">
        <v>220</v>
      </c>
      <c r="J44" s="170" t="str">
        <f>E45</f>
        <v>[24]負</v>
      </c>
      <c r="K44" s="171" t="str">
        <f>I45</f>
        <v>[42]勝</v>
      </c>
      <c r="L44" s="147" t="s">
        <v>183</v>
      </c>
      <c r="M44" s="148" t="s">
        <v>221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ht="19.5" customHeight="1" x14ac:dyDescent="0.3">
      <c r="A45" s="40"/>
      <c r="B45" s="44" t="s">
        <v>156</v>
      </c>
      <c r="C45" s="191">
        <v>45990</v>
      </c>
      <c r="D45" s="203">
        <v>0.54166666666666663</v>
      </c>
      <c r="E45" s="130" t="s">
        <v>163</v>
      </c>
      <c r="F45" s="158"/>
      <c r="G45" s="159" t="s">
        <v>54</v>
      </c>
      <c r="H45" s="160"/>
      <c r="I45" s="130" t="s">
        <v>222</v>
      </c>
      <c r="J45" s="130" t="str">
        <f>E44</f>
        <v>[21]負</v>
      </c>
      <c r="K45" s="130" t="str">
        <f>I44</f>
        <v>[40]勝</v>
      </c>
      <c r="L45" s="147" t="s">
        <v>183</v>
      </c>
      <c r="M45" s="148" t="s">
        <v>221</v>
      </c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ht="19.5" customHeight="1" x14ac:dyDescent="0.3">
      <c r="A46" s="40"/>
      <c r="B46" s="55" t="s">
        <v>153</v>
      </c>
      <c r="C46" s="135">
        <v>45991</v>
      </c>
      <c r="D46" s="62">
        <v>0.41666666666666669</v>
      </c>
      <c r="E46" s="57" t="s">
        <v>244</v>
      </c>
      <c r="F46" s="58"/>
      <c r="G46" s="59" t="s">
        <v>54</v>
      </c>
      <c r="H46" s="60"/>
      <c r="I46" s="57" t="s">
        <v>245</v>
      </c>
      <c r="J46" s="455" t="str">
        <f>E48</f>
        <v>[40]負</v>
      </c>
      <c r="K46" s="454" t="str">
        <f>J48</f>
        <v>[43]負</v>
      </c>
      <c r="L46" s="151" t="s">
        <v>246</v>
      </c>
      <c r="M46" s="148" t="s">
        <v>247</v>
      </c>
      <c r="N46" s="103" t="s">
        <v>190</v>
      </c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ht="19.5" customHeight="1" x14ac:dyDescent="0.3">
      <c r="A47" s="40"/>
      <c r="B47" s="217" t="s">
        <v>155</v>
      </c>
      <c r="C47" s="191">
        <v>45991</v>
      </c>
      <c r="D47" s="202">
        <v>0.4861111111111111</v>
      </c>
      <c r="E47" s="170" t="s">
        <v>248</v>
      </c>
      <c r="F47" s="166"/>
      <c r="G47" s="167" t="s">
        <v>54</v>
      </c>
      <c r="H47" s="168"/>
      <c r="I47" s="170" t="s">
        <v>249</v>
      </c>
      <c r="J47" s="458" t="str">
        <f t="shared" ref="J47:J48" si="8">E46</f>
        <v>[43]勝</v>
      </c>
      <c r="K47" s="459" t="str">
        <f>I46</f>
        <v>[44]勝</v>
      </c>
      <c r="L47" s="151" t="s">
        <v>246</v>
      </c>
      <c r="M47" s="148" t="s">
        <v>250</v>
      </c>
      <c r="N47" s="103" t="s">
        <v>190</v>
      </c>
      <c r="O47" s="113"/>
      <c r="P47" s="113"/>
      <c r="Q47" s="113"/>
      <c r="R47" s="40"/>
      <c r="S47" s="40"/>
      <c r="T47" s="40"/>
      <c r="U47" s="40"/>
      <c r="V47" s="40"/>
      <c r="W47" s="40"/>
      <c r="X47" s="40"/>
    </row>
    <row r="48" spans="1:24" ht="19.5" customHeight="1" x14ac:dyDescent="0.3">
      <c r="A48" s="40"/>
      <c r="B48" s="44" t="s">
        <v>167</v>
      </c>
      <c r="C48" s="135">
        <v>45990</v>
      </c>
      <c r="D48" s="478"/>
      <c r="E48" s="448" t="s">
        <v>223</v>
      </c>
      <c r="F48" s="463"/>
      <c r="G48" s="464" t="s">
        <v>54</v>
      </c>
      <c r="H48" s="465"/>
      <c r="I48" s="448" t="s">
        <v>224</v>
      </c>
      <c r="J48" s="448" t="str">
        <f t="shared" si="8"/>
        <v>[43]負</v>
      </c>
      <c r="K48" s="448" t="str">
        <f t="shared" ref="K47:K48" si="9">J47</f>
        <v>[43]勝</v>
      </c>
      <c r="L48" s="466" t="s">
        <v>183</v>
      </c>
      <c r="M48" s="252" t="s">
        <v>225</v>
      </c>
      <c r="N48" s="162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19.5" customHeight="1" thickBot="1" x14ac:dyDescent="0.35">
      <c r="A49" s="40"/>
      <c r="B49" s="244" t="s">
        <v>168</v>
      </c>
      <c r="C49" s="253">
        <v>45991</v>
      </c>
      <c r="D49" s="245">
        <v>0.55555555555555558</v>
      </c>
      <c r="E49" s="246" t="s">
        <v>223</v>
      </c>
      <c r="F49" s="247"/>
      <c r="G49" s="248" t="s">
        <v>54</v>
      </c>
      <c r="H49" s="249"/>
      <c r="I49" s="246" t="s">
        <v>251</v>
      </c>
      <c r="J49" s="461" t="str">
        <f>E47</f>
        <v>[43]負</v>
      </c>
      <c r="K49" s="462" t="str">
        <f>I47</f>
        <v>[44]負</v>
      </c>
      <c r="L49" s="250" t="s">
        <v>246</v>
      </c>
      <c r="M49" s="251" t="s">
        <v>225</v>
      </c>
      <c r="N49" s="103" t="s">
        <v>190</v>
      </c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ht="19.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ht="19.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19.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ht="19.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9.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ht="19.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ht="19.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ht="19.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9.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ht="19.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ht="19.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ht="19.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9.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9.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9.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9.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9.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ht="19.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9.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9.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9.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9.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9.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9.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9.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9.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9.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9.5" customHeight="1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9.5" customHeight="1" x14ac:dyDescent="0.3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9.5" customHeight="1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9.5" customHeight="1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9.5" customHeight="1" x14ac:dyDescent="0.3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9.5" customHeight="1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9.5" customHeight="1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9.5" customHeight="1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9.5" customHeight="1" x14ac:dyDescent="0.3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9.5" customHeight="1" x14ac:dyDescent="0.3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9.5" customHeight="1" x14ac:dyDescent="0.3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9.5" customHeight="1" x14ac:dyDescent="0.3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9.5" customHeight="1" x14ac:dyDescent="0.3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9.5" customHeight="1" x14ac:dyDescent="0.3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9.5" customHeight="1" x14ac:dyDescent="0.3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9.5" customHeight="1" x14ac:dyDescent="0.3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9.5" customHeight="1" x14ac:dyDescent="0.3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9.5" customHeight="1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9.5" customHeight="1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9.5" customHeight="1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9.5" customHeight="1" x14ac:dyDescent="0.3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9.5" customHeight="1" x14ac:dyDescent="0.3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9.5" customHeight="1" x14ac:dyDescent="0.3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9.5" customHeight="1" x14ac:dyDescent="0.3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9.5" customHeight="1" x14ac:dyDescent="0.3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9.5" customHeight="1" x14ac:dyDescent="0.3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9.5" customHeight="1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9.5" customHeight="1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9.5" customHeight="1" x14ac:dyDescent="0.3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9.5" customHeight="1" x14ac:dyDescent="0.3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9.5" customHeight="1" x14ac:dyDescent="0.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9.5" customHeight="1" x14ac:dyDescent="0.3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9.5" customHeight="1" x14ac:dyDescent="0.3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9.5" customHeight="1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9.5" customHeight="1" x14ac:dyDescent="0.3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9.5" customHeight="1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9.5" customHeight="1" x14ac:dyDescent="0.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9.5" customHeight="1" x14ac:dyDescent="0.3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9.5" customHeight="1" x14ac:dyDescent="0.3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9.5" customHeight="1" x14ac:dyDescent="0.3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9.5" customHeight="1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9.5" customHeight="1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9.5" customHeight="1" x14ac:dyDescent="0.3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9.5" customHeight="1" x14ac:dyDescent="0.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9.5" customHeight="1" x14ac:dyDescent="0.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9.5" customHeight="1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9.5" customHeight="1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9.5" customHeight="1" x14ac:dyDescent="0.3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9.5" customHeight="1" x14ac:dyDescent="0.3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9.5" customHeight="1" x14ac:dyDescent="0.3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9.5" customHeight="1" x14ac:dyDescent="0.3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9.5" customHeight="1" x14ac:dyDescent="0.3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9.5" customHeight="1" x14ac:dyDescent="0.3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9.5" customHeight="1" x14ac:dyDescent="0.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9.5" customHeight="1" x14ac:dyDescent="0.3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9.5" customHeight="1" x14ac:dyDescent="0.3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9.5" customHeight="1" x14ac:dyDescent="0.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9.5" customHeight="1" x14ac:dyDescent="0.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9.5" customHeight="1" x14ac:dyDescent="0.3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9.5" customHeight="1" x14ac:dyDescent="0.3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9.5" customHeight="1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9.5" customHeight="1" x14ac:dyDescent="0.3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9.5" customHeight="1" x14ac:dyDescent="0.3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9.5" customHeight="1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9.5" customHeight="1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9.5" customHeight="1" x14ac:dyDescent="0.3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9.5" customHeight="1" x14ac:dyDescent="0.3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9.5" customHeight="1" x14ac:dyDescent="0.3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9.5" customHeight="1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9.5" customHeight="1" x14ac:dyDescent="0.3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9.5" customHeight="1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9.5" customHeight="1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9.5" customHeight="1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9.5" customHeight="1" x14ac:dyDescent="0.3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9.5" customHeight="1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9.5" customHeight="1" x14ac:dyDescent="0.3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9.5" customHeight="1" x14ac:dyDescent="0.3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9.5" customHeight="1" x14ac:dyDescent="0.3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9.5" customHeight="1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9.5" customHeight="1" x14ac:dyDescent="0.3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9.5" customHeight="1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9.5" customHeight="1" x14ac:dyDescent="0.3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9.5" customHeight="1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9.5" customHeight="1" x14ac:dyDescent="0.3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9.5" customHeight="1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9.5" customHeight="1" x14ac:dyDescent="0.3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9.5" customHeight="1" x14ac:dyDescent="0.3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9.5" customHeight="1" x14ac:dyDescent="0.3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9.5" customHeight="1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9.5" customHeight="1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9.5" customHeight="1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9.5" customHeight="1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9.5" customHeight="1" x14ac:dyDescent="0.3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9.5" customHeight="1" x14ac:dyDescent="0.3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9.5" customHeight="1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9.5" customHeight="1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9.5" customHeight="1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9.5" customHeight="1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9.5" customHeight="1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9.5" customHeight="1" x14ac:dyDescent="0.3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9.5" customHeight="1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9.5" customHeight="1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9.5" customHeight="1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9.5" customHeight="1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9.5" customHeight="1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9.5" customHeight="1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9.5" customHeight="1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9.5" customHeight="1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9.5" customHeight="1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9.5" customHeight="1" x14ac:dyDescent="0.3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9.5" customHeight="1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9.5" customHeight="1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9.5" customHeight="1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9.5" customHeight="1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9.5" customHeight="1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9.5" customHeight="1" x14ac:dyDescent="0.3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9.5" customHeight="1" x14ac:dyDescent="0.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9.5" customHeight="1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9.5" customHeight="1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9.5" customHeight="1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9.5" customHeight="1" x14ac:dyDescent="0.3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9.5" customHeight="1" x14ac:dyDescent="0.3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9.5" customHeight="1" x14ac:dyDescent="0.3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9.5" customHeight="1" x14ac:dyDescent="0.3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9.5" customHeight="1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9.5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9.5" customHeight="1" x14ac:dyDescent="0.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9.5" customHeight="1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9.5" customHeight="1" x14ac:dyDescent="0.3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9.5" customHeight="1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9.5" customHeight="1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9.5" customHeight="1" x14ac:dyDescent="0.3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9.5" customHeight="1" x14ac:dyDescent="0.3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9.5" customHeight="1" x14ac:dyDescent="0.3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9.5" customHeight="1" x14ac:dyDescent="0.3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9.5" customHeight="1" x14ac:dyDescent="0.3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9.5" customHeight="1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9.5" customHeight="1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9.5" customHeight="1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9.5" customHeight="1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 spans="1:24" ht="19.5" customHeight="1" x14ac:dyDescent="0.3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 spans="1:24" ht="19.5" customHeight="1" x14ac:dyDescent="0.3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 spans="1:24" ht="19.5" customHeight="1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 spans="1:24" ht="19.5" customHeight="1" x14ac:dyDescent="0.3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 spans="1:24" ht="19.5" customHeight="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 spans="1:24" ht="19.5" customHeight="1" x14ac:dyDescent="0.3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 spans="1:24" ht="19.5" customHeight="1" x14ac:dyDescent="0.3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 spans="1:24" ht="19.5" customHeight="1" x14ac:dyDescent="0.3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 spans="1:24" ht="19.5" customHeight="1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 spans="1:24" ht="19.5" customHeight="1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 spans="1:24" ht="19.5" customHeight="1" x14ac:dyDescent="0.3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 spans="1:24" ht="19.5" customHeight="1" x14ac:dyDescent="0.3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 spans="1:24" ht="19.5" customHeight="1" x14ac:dyDescent="0.3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 spans="1:24" ht="19.5" customHeight="1" x14ac:dyDescent="0.3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 spans="1:24" ht="19.5" customHeight="1" x14ac:dyDescent="0.3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</row>
    <row r="232" spans="1:24" ht="19.5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</row>
    <row r="233" spans="1:24" ht="19.5" customHeight="1" x14ac:dyDescent="0.3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</row>
    <row r="234" spans="1:24" ht="19.5" customHeight="1" x14ac:dyDescent="0.3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</row>
    <row r="235" spans="1:24" ht="19.5" customHeight="1" x14ac:dyDescent="0.3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</row>
    <row r="236" spans="1:24" ht="19.5" customHeight="1" x14ac:dyDescent="0.3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</row>
    <row r="237" spans="1:24" ht="19.5" customHeight="1" x14ac:dyDescent="0.3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</row>
    <row r="238" spans="1:24" ht="19.5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</row>
    <row r="239" spans="1:24" ht="19.5" customHeight="1" x14ac:dyDescent="0.3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</row>
    <row r="240" spans="1:24" ht="19.5" customHeight="1" x14ac:dyDescent="0.3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</row>
    <row r="241" spans="1:24" ht="19.5" customHeight="1" x14ac:dyDescent="0.3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</row>
    <row r="242" spans="1:24" ht="19.5" customHeight="1" x14ac:dyDescent="0.3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</row>
    <row r="243" spans="1:24" ht="19.5" customHeight="1" x14ac:dyDescent="0.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</row>
    <row r="244" spans="1:24" ht="19.5" customHeight="1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</row>
    <row r="245" spans="1:24" ht="19.5" customHeight="1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</row>
    <row r="246" spans="1:24" ht="19.5" customHeight="1" x14ac:dyDescent="0.3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</row>
    <row r="247" spans="1:24" ht="19.5" customHeight="1" x14ac:dyDescent="0.3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</row>
    <row r="248" spans="1:24" ht="19.5" customHeight="1" x14ac:dyDescent="0.3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</row>
    <row r="249" spans="1:24" ht="19.5" customHeight="1" x14ac:dyDescent="0.3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</row>
    <row r="250" spans="1:24" ht="19.5" customHeight="1" x14ac:dyDescent="0.3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</row>
    <row r="251" spans="1:24" ht="19.5" customHeight="1" x14ac:dyDescent="0.3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</row>
    <row r="252" spans="1:24" ht="19.5" customHeight="1" x14ac:dyDescent="0.3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</row>
    <row r="253" spans="1:24" ht="19.5" customHeight="1" x14ac:dyDescent="0.3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</row>
    <row r="254" spans="1:24" ht="19.5" customHeight="1" x14ac:dyDescent="0.3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</row>
    <row r="255" spans="1:24" ht="19.5" customHeight="1" x14ac:dyDescent="0.3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</row>
    <row r="256" spans="1:24" ht="19.5" customHeight="1" x14ac:dyDescent="0.3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</row>
    <row r="257" spans="1:24" ht="19.5" customHeight="1" x14ac:dyDescent="0.3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</row>
    <row r="258" spans="1:24" ht="19.5" customHeight="1" x14ac:dyDescent="0.3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</row>
    <row r="259" spans="1:24" ht="19.5" customHeight="1" x14ac:dyDescent="0.3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</row>
    <row r="260" spans="1:24" ht="19.5" customHeight="1" x14ac:dyDescent="0.3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</row>
    <row r="261" spans="1:24" ht="19.5" customHeight="1" x14ac:dyDescent="0.3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</row>
    <row r="262" spans="1:24" ht="19.5" customHeight="1" x14ac:dyDescent="0.3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</row>
    <row r="263" spans="1:24" ht="19.5" customHeight="1" x14ac:dyDescent="0.3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</row>
    <row r="264" spans="1:24" ht="19.5" customHeight="1" x14ac:dyDescent="0.3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</row>
    <row r="265" spans="1:24" ht="19.5" customHeight="1" x14ac:dyDescent="0.3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</row>
    <row r="266" spans="1:24" ht="19.5" customHeight="1" x14ac:dyDescent="0.3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</row>
    <row r="267" spans="1:24" ht="19.5" customHeight="1" x14ac:dyDescent="0.3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</row>
    <row r="268" spans="1:24" ht="19.5" customHeight="1" x14ac:dyDescent="0.3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</row>
    <row r="269" spans="1:24" ht="19.5" customHeight="1" x14ac:dyDescent="0.3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</row>
    <row r="270" spans="1:24" ht="19.5" customHeight="1" x14ac:dyDescent="0.3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</row>
    <row r="271" spans="1:24" ht="19.5" customHeight="1" x14ac:dyDescent="0.3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</row>
    <row r="272" spans="1:24" ht="19.5" customHeight="1" x14ac:dyDescent="0.3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</row>
    <row r="273" spans="1:24" ht="19.5" customHeight="1" x14ac:dyDescent="0.3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</row>
    <row r="274" spans="1:24" ht="19.5" customHeight="1" x14ac:dyDescent="0.3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</row>
    <row r="275" spans="1:24" ht="19.5" customHeight="1" x14ac:dyDescent="0.3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</row>
    <row r="276" spans="1:24" ht="19.5" customHeight="1" x14ac:dyDescent="0.3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</row>
    <row r="277" spans="1:24" ht="19.5" customHeight="1" x14ac:dyDescent="0.3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</row>
    <row r="278" spans="1:24" ht="19.5" customHeight="1" x14ac:dyDescent="0.3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</row>
    <row r="279" spans="1:24" ht="19.5" customHeight="1" x14ac:dyDescent="0.3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</row>
    <row r="280" spans="1:24" ht="19.5" customHeight="1" x14ac:dyDescent="0.3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</row>
    <row r="281" spans="1:24" ht="19.5" customHeight="1" x14ac:dyDescent="0.3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</row>
    <row r="282" spans="1:24" ht="19.5" customHeight="1" x14ac:dyDescent="0.3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</row>
    <row r="283" spans="1:24" ht="19.5" customHeight="1" x14ac:dyDescent="0.3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</row>
    <row r="284" spans="1:24" ht="19.5" customHeight="1" x14ac:dyDescent="0.3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</row>
    <row r="285" spans="1:24" ht="19.5" customHeight="1" x14ac:dyDescent="0.3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</row>
    <row r="286" spans="1:24" ht="19.5" customHeight="1" x14ac:dyDescent="0.3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</row>
    <row r="287" spans="1:24" ht="19.5" customHeight="1" x14ac:dyDescent="0.3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</row>
    <row r="288" spans="1:24" ht="19.5" customHeight="1" x14ac:dyDescent="0.3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</row>
    <row r="289" spans="1:24" ht="19.5" customHeight="1" x14ac:dyDescent="0.3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</row>
    <row r="290" spans="1:24" ht="19.5" customHeight="1" x14ac:dyDescent="0.3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</row>
    <row r="291" spans="1:24" ht="19.5" customHeight="1" x14ac:dyDescent="0.3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</row>
    <row r="292" spans="1:24" ht="19.5" customHeight="1" x14ac:dyDescent="0.3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</row>
    <row r="293" spans="1:24" ht="19.5" customHeight="1" x14ac:dyDescent="0.3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</row>
    <row r="294" spans="1:24" ht="19.5" customHeight="1" x14ac:dyDescent="0.3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</row>
    <row r="295" spans="1:24" ht="19.5" customHeight="1" x14ac:dyDescent="0.3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</row>
    <row r="296" spans="1:24" ht="19.5" customHeight="1" x14ac:dyDescent="0.3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</row>
    <row r="297" spans="1:24" ht="19.5" customHeight="1" x14ac:dyDescent="0.3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</row>
    <row r="298" spans="1:24" ht="19.5" customHeight="1" x14ac:dyDescent="0.3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</row>
    <row r="299" spans="1:24" ht="19.5" customHeight="1" x14ac:dyDescent="0.3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</row>
    <row r="300" spans="1:24" ht="19.5" customHeight="1" x14ac:dyDescent="0.3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</row>
    <row r="301" spans="1:24" ht="19.5" customHeight="1" x14ac:dyDescent="0.3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</row>
    <row r="302" spans="1:24" ht="19.5" customHeight="1" x14ac:dyDescent="0.3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</row>
    <row r="303" spans="1:24" ht="19.5" customHeight="1" x14ac:dyDescent="0.3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</row>
    <row r="304" spans="1:24" ht="19.5" customHeight="1" x14ac:dyDescent="0.3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</row>
    <row r="305" spans="1:24" ht="19.5" customHeight="1" x14ac:dyDescent="0.3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</row>
    <row r="306" spans="1:24" ht="19.5" customHeight="1" x14ac:dyDescent="0.3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</row>
    <row r="307" spans="1:24" ht="19.5" customHeight="1" x14ac:dyDescent="0.3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</row>
    <row r="308" spans="1:24" ht="19.5" customHeight="1" x14ac:dyDescent="0.3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</row>
    <row r="309" spans="1:24" ht="19.5" customHeight="1" x14ac:dyDescent="0.3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</row>
    <row r="310" spans="1:24" ht="19.5" customHeight="1" x14ac:dyDescent="0.3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</row>
    <row r="311" spans="1:24" ht="19.5" customHeight="1" x14ac:dyDescent="0.3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</row>
    <row r="312" spans="1:24" ht="19.5" customHeight="1" x14ac:dyDescent="0.3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</row>
    <row r="313" spans="1:24" ht="19.5" customHeight="1" x14ac:dyDescent="0.3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</row>
    <row r="314" spans="1:24" ht="19.5" customHeight="1" x14ac:dyDescent="0.3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</row>
    <row r="315" spans="1:24" ht="19.5" customHeight="1" x14ac:dyDescent="0.3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</row>
    <row r="316" spans="1:24" ht="19.5" customHeight="1" x14ac:dyDescent="0.3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</row>
    <row r="317" spans="1:24" ht="19.5" customHeight="1" x14ac:dyDescent="0.3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</row>
    <row r="318" spans="1:24" ht="19.5" customHeight="1" x14ac:dyDescent="0.3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</row>
    <row r="319" spans="1:24" ht="19.5" customHeight="1" x14ac:dyDescent="0.3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</row>
    <row r="320" spans="1:24" ht="19.5" customHeight="1" x14ac:dyDescent="0.3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</row>
    <row r="321" spans="1:24" ht="19.5" customHeight="1" x14ac:dyDescent="0.3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</row>
    <row r="322" spans="1:24" ht="19.5" customHeight="1" x14ac:dyDescent="0.3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</row>
    <row r="323" spans="1:24" ht="19.5" customHeight="1" x14ac:dyDescent="0.3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</row>
    <row r="324" spans="1:24" ht="19.5" customHeight="1" x14ac:dyDescent="0.3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</row>
    <row r="325" spans="1:24" ht="19.5" customHeight="1" x14ac:dyDescent="0.3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</row>
    <row r="326" spans="1:24" ht="19.5" customHeight="1" x14ac:dyDescent="0.3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</row>
    <row r="327" spans="1:24" ht="19.5" customHeight="1" x14ac:dyDescent="0.3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</row>
    <row r="328" spans="1:24" ht="19.5" customHeight="1" x14ac:dyDescent="0.3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</row>
    <row r="329" spans="1:24" ht="19.5" customHeight="1" x14ac:dyDescent="0.3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</row>
    <row r="330" spans="1:24" ht="19.5" customHeight="1" x14ac:dyDescent="0.3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</row>
    <row r="331" spans="1:24" ht="19.5" customHeight="1" x14ac:dyDescent="0.3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</row>
    <row r="332" spans="1:24" ht="19.5" customHeight="1" x14ac:dyDescent="0.3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</row>
    <row r="333" spans="1:24" ht="19.5" customHeight="1" x14ac:dyDescent="0.3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</row>
    <row r="334" spans="1:24" ht="19.5" customHeight="1" x14ac:dyDescent="0.3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</row>
    <row r="335" spans="1:24" ht="19.5" customHeight="1" x14ac:dyDescent="0.3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</row>
    <row r="336" spans="1:24" ht="19.5" customHeight="1" x14ac:dyDescent="0.3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</row>
    <row r="337" spans="1:24" ht="19.5" customHeight="1" x14ac:dyDescent="0.3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</row>
    <row r="338" spans="1:24" ht="19.5" customHeight="1" x14ac:dyDescent="0.3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</row>
    <row r="339" spans="1:24" ht="19.5" customHeight="1" x14ac:dyDescent="0.3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</row>
    <row r="340" spans="1:24" ht="19.5" customHeight="1" x14ac:dyDescent="0.3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</row>
    <row r="341" spans="1:24" ht="19.5" customHeight="1" x14ac:dyDescent="0.3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</row>
    <row r="342" spans="1:24" ht="19.5" customHeight="1" x14ac:dyDescent="0.3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</row>
    <row r="343" spans="1:24" ht="19.5" customHeight="1" x14ac:dyDescent="0.3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</row>
    <row r="344" spans="1:24" ht="19.5" customHeight="1" x14ac:dyDescent="0.3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</row>
    <row r="345" spans="1:24" ht="19.5" customHeight="1" x14ac:dyDescent="0.3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</row>
    <row r="346" spans="1:24" ht="19.5" customHeight="1" x14ac:dyDescent="0.3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</row>
    <row r="347" spans="1:24" ht="19.5" customHeight="1" x14ac:dyDescent="0.3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</row>
    <row r="348" spans="1:24" ht="19.5" customHeight="1" x14ac:dyDescent="0.3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</row>
    <row r="349" spans="1:24" ht="19.5" customHeight="1" x14ac:dyDescent="0.3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</row>
    <row r="350" spans="1:24" ht="19.5" customHeight="1" x14ac:dyDescent="0.3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</row>
    <row r="351" spans="1:24" ht="19.5" customHeight="1" x14ac:dyDescent="0.3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</row>
    <row r="352" spans="1:24" ht="19.5" customHeight="1" x14ac:dyDescent="0.3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</row>
    <row r="353" spans="1:24" ht="19.5" customHeight="1" x14ac:dyDescent="0.3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</row>
    <row r="354" spans="1:24" ht="19.5" customHeight="1" x14ac:dyDescent="0.3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</row>
    <row r="355" spans="1:24" ht="19.5" customHeight="1" x14ac:dyDescent="0.3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</row>
    <row r="356" spans="1:24" ht="19.5" customHeight="1" x14ac:dyDescent="0.3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</row>
    <row r="357" spans="1:24" ht="19.5" customHeight="1" x14ac:dyDescent="0.3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</row>
    <row r="358" spans="1:24" ht="19.5" customHeight="1" x14ac:dyDescent="0.3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</row>
    <row r="359" spans="1:24" ht="19.5" customHeight="1" x14ac:dyDescent="0.3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</row>
    <row r="360" spans="1:24" ht="19.5" customHeight="1" x14ac:dyDescent="0.3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</row>
    <row r="361" spans="1:24" ht="19.5" customHeight="1" x14ac:dyDescent="0.3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</row>
    <row r="362" spans="1:24" ht="19.5" customHeight="1" x14ac:dyDescent="0.3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</row>
    <row r="363" spans="1:24" ht="19.5" customHeight="1" x14ac:dyDescent="0.3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</row>
    <row r="364" spans="1:24" ht="19.5" customHeight="1" x14ac:dyDescent="0.3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</row>
    <row r="365" spans="1:24" ht="19.5" customHeight="1" x14ac:dyDescent="0.3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</row>
    <row r="366" spans="1:24" ht="19.5" customHeight="1" x14ac:dyDescent="0.3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</row>
    <row r="367" spans="1:24" ht="19.5" customHeight="1" x14ac:dyDescent="0.3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</row>
    <row r="368" spans="1:24" ht="19.5" customHeight="1" x14ac:dyDescent="0.3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</row>
    <row r="369" spans="1:24" ht="19.5" customHeight="1" x14ac:dyDescent="0.3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</row>
    <row r="370" spans="1:24" ht="19.5" customHeight="1" x14ac:dyDescent="0.3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</row>
    <row r="371" spans="1:24" ht="19.5" customHeight="1" x14ac:dyDescent="0.3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</row>
    <row r="372" spans="1:24" ht="19.5" customHeight="1" x14ac:dyDescent="0.3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</row>
    <row r="373" spans="1:24" ht="19.5" customHeight="1" x14ac:dyDescent="0.3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</row>
    <row r="374" spans="1:24" ht="19.5" customHeight="1" x14ac:dyDescent="0.3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</row>
    <row r="375" spans="1:24" ht="19.5" customHeight="1" x14ac:dyDescent="0.3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</row>
    <row r="376" spans="1:24" ht="19.5" customHeight="1" x14ac:dyDescent="0.3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</row>
    <row r="377" spans="1:24" ht="19.5" customHeight="1" x14ac:dyDescent="0.3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</row>
    <row r="378" spans="1:24" ht="19.5" customHeight="1" x14ac:dyDescent="0.3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</row>
    <row r="379" spans="1:24" ht="19.5" customHeight="1" x14ac:dyDescent="0.3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</row>
    <row r="380" spans="1:24" ht="19.5" customHeight="1" x14ac:dyDescent="0.3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</row>
    <row r="381" spans="1:24" ht="19.5" customHeight="1" x14ac:dyDescent="0.3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</row>
    <row r="382" spans="1:24" ht="19.5" customHeight="1" x14ac:dyDescent="0.3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</row>
    <row r="383" spans="1:24" ht="19.5" customHeight="1" x14ac:dyDescent="0.3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</row>
    <row r="384" spans="1:24" ht="19.5" customHeight="1" x14ac:dyDescent="0.3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</row>
    <row r="385" spans="1:24" ht="19.5" customHeight="1" x14ac:dyDescent="0.3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</row>
    <row r="386" spans="1:24" ht="19.5" customHeight="1" x14ac:dyDescent="0.3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</row>
    <row r="387" spans="1:24" ht="19.5" customHeight="1" x14ac:dyDescent="0.3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</row>
    <row r="388" spans="1:24" ht="19.5" customHeight="1" x14ac:dyDescent="0.3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</row>
    <row r="389" spans="1:24" ht="19.5" customHeight="1" x14ac:dyDescent="0.3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</row>
    <row r="390" spans="1:24" ht="19.5" customHeight="1" x14ac:dyDescent="0.3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</row>
    <row r="391" spans="1:24" ht="19.5" customHeight="1" x14ac:dyDescent="0.3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</row>
    <row r="392" spans="1:24" ht="19.5" customHeight="1" x14ac:dyDescent="0.3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</row>
    <row r="393" spans="1:24" ht="19.5" customHeight="1" x14ac:dyDescent="0.3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</row>
    <row r="394" spans="1:24" ht="19.5" customHeight="1" x14ac:dyDescent="0.3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</row>
    <row r="395" spans="1:24" ht="19.5" customHeight="1" x14ac:dyDescent="0.3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</row>
    <row r="396" spans="1:24" ht="19.5" customHeight="1" x14ac:dyDescent="0.3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</row>
    <row r="397" spans="1:24" ht="19.5" customHeight="1" x14ac:dyDescent="0.3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</row>
    <row r="398" spans="1:24" ht="19.5" customHeight="1" x14ac:dyDescent="0.3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</row>
    <row r="399" spans="1:24" ht="19.5" customHeight="1" x14ac:dyDescent="0.3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</row>
    <row r="400" spans="1:24" ht="19.5" customHeight="1" x14ac:dyDescent="0.3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</row>
    <row r="401" spans="1:24" ht="19.5" customHeight="1" x14ac:dyDescent="0.3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</row>
    <row r="402" spans="1:24" ht="19.5" customHeight="1" x14ac:dyDescent="0.3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</row>
    <row r="403" spans="1:24" ht="19.5" customHeight="1" x14ac:dyDescent="0.3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</row>
    <row r="404" spans="1:24" ht="19.5" customHeight="1" x14ac:dyDescent="0.3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</row>
    <row r="405" spans="1:24" ht="19.5" customHeight="1" x14ac:dyDescent="0.3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</row>
    <row r="406" spans="1:24" ht="19.5" customHeight="1" x14ac:dyDescent="0.3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</row>
    <row r="407" spans="1:24" ht="19.5" customHeight="1" x14ac:dyDescent="0.3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</row>
    <row r="408" spans="1:24" ht="19.5" customHeight="1" x14ac:dyDescent="0.3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</row>
    <row r="409" spans="1:24" ht="19.5" customHeight="1" x14ac:dyDescent="0.3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</row>
    <row r="410" spans="1:24" ht="19.5" customHeight="1" x14ac:dyDescent="0.3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</row>
    <row r="411" spans="1:24" ht="19.5" customHeight="1" x14ac:dyDescent="0.3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</row>
    <row r="412" spans="1:24" ht="19.5" customHeight="1" x14ac:dyDescent="0.3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</row>
    <row r="413" spans="1:24" ht="19.5" customHeight="1" x14ac:dyDescent="0.3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</row>
    <row r="414" spans="1:24" ht="19.5" customHeight="1" x14ac:dyDescent="0.3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</row>
    <row r="415" spans="1:24" ht="19.5" customHeight="1" x14ac:dyDescent="0.3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</row>
    <row r="416" spans="1:24" ht="19.5" customHeight="1" x14ac:dyDescent="0.3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</row>
    <row r="417" spans="1:24" ht="19.5" customHeight="1" x14ac:dyDescent="0.3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</row>
    <row r="418" spans="1:24" ht="19.5" customHeight="1" x14ac:dyDescent="0.3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</row>
    <row r="419" spans="1:24" ht="19.5" customHeight="1" x14ac:dyDescent="0.3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</row>
    <row r="420" spans="1:24" ht="19.5" customHeight="1" x14ac:dyDescent="0.3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</row>
    <row r="421" spans="1:24" ht="19.5" customHeight="1" x14ac:dyDescent="0.3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</row>
    <row r="422" spans="1:24" ht="19.5" customHeight="1" x14ac:dyDescent="0.3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</row>
    <row r="423" spans="1:24" ht="19.5" customHeight="1" x14ac:dyDescent="0.3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</row>
    <row r="424" spans="1:24" ht="19.5" customHeight="1" x14ac:dyDescent="0.3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</row>
    <row r="425" spans="1:24" ht="19.5" customHeight="1" x14ac:dyDescent="0.3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</row>
    <row r="426" spans="1:24" ht="19.5" customHeight="1" x14ac:dyDescent="0.3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</row>
    <row r="427" spans="1:24" ht="19.5" customHeight="1" x14ac:dyDescent="0.3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</row>
    <row r="428" spans="1:24" ht="19.5" customHeight="1" x14ac:dyDescent="0.3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</row>
    <row r="429" spans="1:24" ht="19.5" customHeight="1" x14ac:dyDescent="0.3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</row>
    <row r="430" spans="1:24" ht="19.5" customHeight="1" x14ac:dyDescent="0.3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</row>
    <row r="431" spans="1:24" ht="19.5" customHeight="1" x14ac:dyDescent="0.3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</row>
    <row r="432" spans="1:24" ht="19.5" customHeight="1" x14ac:dyDescent="0.3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</row>
    <row r="433" spans="1:24" ht="19.5" customHeight="1" x14ac:dyDescent="0.3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</row>
    <row r="434" spans="1:24" ht="19.5" customHeight="1" x14ac:dyDescent="0.3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</row>
    <row r="435" spans="1:24" ht="19.5" customHeight="1" x14ac:dyDescent="0.3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</row>
    <row r="436" spans="1:24" ht="19.5" customHeight="1" x14ac:dyDescent="0.3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</row>
    <row r="437" spans="1:24" ht="19.5" customHeight="1" x14ac:dyDescent="0.3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</row>
    <row r="438" spans="1:24" ht="19.5" customHeight="1" x14ac:dyDescent="0.3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</row>
    <row r="439" spans="1:24" ht="19.5" customHeight="1" x14ac:dyDescent="0.3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</row>
    <row r="440" spans="1:24" ht="19.5" customHeight="1" x14ac:dyDescent="0.3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</row>
    <row r="441" spans="1:24" ht="19.5" customHeight="1" x14ac:dyDescent="0.3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</row>
    <row r="442" spans="1:24" ht="19.5" customHeight="1" x14ac:dyDescent="0.3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</row>
    <row r="443" spans="1:24" ht="19.5" customHeight="1" x14ac:dyDescent="0.3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</row>
    <row r="444" spans="1:24" ht="19.5" customHeight="1" x14ac:dyDescent="0.3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</row>
    <row r="445" spans="1:24" ht="19.5" customHeight="1" x14ac:dyDescent="0.3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</row>
    <row r="446" spans="1:24" ht="19.5" customHeight="1" x14ac:dyDescent="0.3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</row>
    <row r="447" spans="1:24" ht="19.5" customHeight="1" x14ac:dyDescent="0.3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</row>
    <row r="448" spans="1:24" ht="19.5" customHeight="1" x14ac:dyDescent="0.3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</row>
    <row r="449" spans="1:24" ht="19.5" customHeight="1" x14ac:dyDescent="0.3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</row>
    <row r="450" spans="1:24" ht="19.5" customHeight="1" x14ac:dyDescent="0.3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</row>
    <row r="451" spans="1:24" ht="19.5" customHeight="1" x14ac:dyDescent="0.3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</row>
    <row r="452" spans="1:24" ht="19.5" customHeight="1" x14ac:dyDescent="0.3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</row>
    <row r="453" spans="1:24" ht="19.5" customHeight="1" x14ac:dyDescent="0.3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</row>
    <row r="454" spans="1:24" ht="19.5" customHeight="1" x14ac:dyDescent="0.3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</row>
    <row r="455" spans="1:24" ht="19.5" customHeight="1" x14ac:dyDescent="0.3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</row>
    <row r="456" spans="1:24" ht="19.5" customHeight="1" x14ac:dyDescent="0.3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</row>
    <row r="457" spans="1:24" ht="19.5" customHeight="1" x14ac:dyDescent="0.3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</row>
    <row r="458" spans="1:24" ht="19.5" customHeight="1" x14ac:dyDescent="0.3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</row>
    <row r="459" spans="1:24" ht="19.5" customHeight="1" x14ac:dyDescent="0.3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</row>
    <row r="460" spans="1:24" ht="19.5" customHeight="1" x14ac:dyDescent="0.3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</row>
    <row r="461" spans="1:24" ht="19.5" customHeight="1" x14ac:dyDescent="0.3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</row>
    <row r="462" spans="1:24" ht="19.5" customHeight="1" x14ac:dyDescent="0.3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</row>
    <row r="463" spans="1:24" ht="19.5" customHeight="1" x14ac:dyDescent="0.3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</row>
    <row r="464" spans="1:24" ht="19.5" customHeight="1" x14ac:dyDescent="0.3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</row>
    <row r="465" spans="1:24" ht="19.5" customHeight="1" x14ac:dyDescent="0.3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</row>
    <row r="466" spans="1:24" ht="19.5" customHeight="1" x14ac:dyDescent="0.3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</row>
    <row r="467" spans="1:24" ht="19.5" customHeight="1" x14ac:dyDescent="0.3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</row>
    <row r="468" spans="1:24" ht="19.5" customHeight="1" x14ac:dyDescent="0.3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</row>
    <row r="469" spans="1:24" ht="19.5" customHeight="1" x14ac:dyDescent="0.3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</row>
    <row r="470" spans="1:24" ht="19.5" customHeight="1" x14ac:dyDescent="0.3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</row>
    <row r="471" spans="1:24" ht="19.5" customHeight="1" x14ac:dyDescent="0.3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</row>
    <row r="472" spans="1:24" ht="19.5" customHeight="1" x14ac:dyDescent="0.3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</row>
    <row r="473" spans="1:24" ht="19.5" customHeight="1" x14ac:dyDescent="0.3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</row>
    <row r="474" spans="1:24" ht="19.5" customHeight="1" x14ac:dyDescent="0.3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</row>
    <row r="475" spans="1:24" ht="19.5" customHeight="1" x14ac:dyDescent="0.3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</row>
    <row r="476" spans="1:24" ht="19.5" customHeight="1" x14ac:dyDescent="0.3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</row>
    <row r="477" spans="1:24" ht="19.5" customHeight="1" x14ac:dyDescent="0.3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</row>
    <row r="478" spans="1:24" ht="19.5" customHeight="1" x14ac:dyDescent="0.3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</row>
    <row r="479" spans="1:24" ht="19.5" customHeight="1" x14ac:dyDescent="0.3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</row>
    <row r="480" spans="1:24" ht="19.5" customHeight="1" x14ac:dyDescent="0.3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</row>
    <row r="481" spans="1:24" ht="19.5" customHeight="1" x14ac:dyDescent="0.3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</row>
    <row r="482" spans="1:24" ht="19.5" customHeight="1" x14ac:dyDescent="0.3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</row>
    <row r="483" spans="1:24" ht="19.5" customHeight="1" x14ac:dyDescent="0.3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</row>
    <row r="484" spans="1:24" ht="19.5" customHeight="1" x14ac:dyDescent="0.3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</row>
    <row r="485" spans="1:24" ht="19.5" customHeight="1" x14ac:dyDescent="0.3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</row>
    <row r="486" spans="1:24" ht="19.5" customHeight="1" x14ac:dyDescent="0.3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</row>
    <row r="487" spans="1:24" ht="19.5" customHeight="1" x14ac:dyDescent="0.3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</row>
    <row r="488" spans="1:24" ht="19.5" customHeight="1" x14ac:dyDescent="0.3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</row>
    <row r="489" spans="1:24" ht="19.5" customHeight="1" x14ac:dyDescent="0.3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</row>
    <row r="490" spans="1:24" ht="19.5" customHeight="1" x14ac:dyDescent="0.3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</row>
    <row r="491" spans="1:24" ht="19.5" customHeight="1" x14ac:dyDescent="0.3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</row>
    <row r="492" spans="1:24" ht="19.5" customHeight="1" x14ac:dyDescent="0.3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</row>
    <row r="493" spans="1:24" ht="19.5" customHeight="1" x14ac:dyDescent="0.3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</row>
    <row r="494" spans="1:24" ht="19.5" customHeight="1" x14ac:dyDescent="0.3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</row>
    <row r="495" spans="1:24" ht="19.5" customHeight="1" x14ac:dyDescent="0.3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</row>
    <row r="496" spans="1:24" ht="19.5" customHeight="1" x14ac:dyDescent="0.3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</row>
    <row r="497" spans="1:24" ht="19.5" customHeight="1" x14ac:dyDescent="0.3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</row>
    <row r="498" spans="1:24" ht="19.5" customHeight="1" x14ac:dyDescent="0.3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</row>
    <row r="499" spans="1:24" ht="19.5" customHeight="1" x14ac:dyDescent="0.3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</row>
    <row r="500" spans="1:24" ht="19.5" customHeight="1" x14ac:dyDescent="0.3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</row>
    <row r="501" spans="1:24" ht="19.5" customHeight="1" x14ac:dyDescent="0.3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</row>
    <row r="502" spans="1:24" ht="19.5" customHeight="1" x14ac:dyDescent="0.3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</row>
    <row r="503" spans="1:24" ht="19.5" customHeight="1" x14ac:dyDescent="0.3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</row>
    <row r="504" spans="1:24" ht="19.5" customHeight="1" x14ac:dyDescent="0.3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</row>
    <row r="505" spans="1:24" ht="19.5" customHeight="1" x14ac:dyDescent="0.3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</row>
    <row r="506" spans="1:24" ht="19.5" customHeight="1" x14ac:dyDescent="0.3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</row>
    <row r="507" spans="1:24" ht="19.5" customHeight="1" x14ac:dyDescent="0.3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</row>
    <row r="508" spans="1:24" ht="19.5" customHeight="1" x14ac:dyDescent="0.3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</row>
    <row r="509" spans="1:24" ht="19.5" customHeight="1" x14ac:dyDescent="0.3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</row>
    <row r="510" spans="1:24" ht="19.5" customHeight="1" x14ac:dyDescent="0.3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</row>
    <row r="511" spans="1:24" ht="19.5" customHeight="1" x14ac:dyDescent="0.3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</row>
    <row r="512" spans="1:24" ht="19.5" customHeight="1" x14ac:dyDescent="0.3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</row>
    <row r="513" spans="1:24" ht="19.5" customHeight="1" x14ac:dyDescent="0.3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</row>
    <row r="514" spans="1:24" ht="19.5" customHeight="1" x14ac:dyDescent="0.3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</row>
    <row r="515" spans="1:24" ht="19.5" customHeight="1" x14ac:dyDescent="0.3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</row>
    <row r="516" spans="1:24" ht="19.5" customHeight="1" x14ac:dyDescent="0.3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</row>
    <row r="517" spans="1:24" ht="19.5" customHeight="1" x14ac:dyDescent="0.3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</row>
    <row r="518" spans="1:24" ht="19.5" customHeight="1" x14ac:dyDescent="0.3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</row>
    <row r="519" spans="1:24" ht="19.5" customHeight="1" x14ac:dyDescent="0.3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</row>
    <row r="520" spans="1:24" ht="19.5" customHeight="1" x14ac:dyDescent="0.3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</row>
    <row r="521" spans="1:24" ht="19.5" customHeight="1" x14ac:dyDescent="0.3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</row>
    <row r="522" spans="1:24" ht="19.5" customHeight="1" x14ac:dyDescent="0.3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</row>
    <row r="523" spans="1:24" ht="19.5" customHeight="1" x14ac:dyDescent="0.3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</row>
    <row r="524" spans="1:24" ht="19.5" customHeight="1" x14ac:dyDescent="0.3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</row>
    <row r="525" spans="1:24" ht="19.5" customHeight="1" x14ac:dyDescent="0.3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</row>
    <row r="526" spans="1:24" ht="19.5" customHeight="1" x14ac:dyDescent="0.3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</row>
    <row r="527" spans="1:24" ht="19.5" customHeight="1" x14ac:dyDescent="0.3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</row>
    <row r="528" spans="1:24" ht="19.5" customHeight="1" x14ac:dyDescent="0.3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</row>
    <row r="529" spans="1:24" ht="19.5" customHeight="1" x14ac:dyDescent="0.3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</row>
    <row r="530" spans="1:24" ht="19.5" customHeight="1" x14ac:dyDescent="0.3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</row>
    <row r="531" spans="1:24" ht="19.5" customHeight="1" x14ac:dyDescent="0.3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</row>
    <row r="532" spans="1:24" ht="19.5" customHeight="1" x14ac:dyDescent="0.3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</row>
    <row r="533" spans="1:24" ht="19.5" customHeight="1" x14ac:dyDescent="0.3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</row>
    <row r="534" spans="1:24" ht="19.5" customHeight="1" x14ac:dyDescent="0.3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</row>
    <row r="535" spans="1:24" ht="19.5" customHeight="1" x14ac:dyDescent="0.3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</row>
    <row r="536" spans="1:24" ht="19.5" customHeight="1" x14ac:dyDescent="0.3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</row>
    <row r="537" spans="1:24" ht="19.5" customHeight="1" x14ac:dyDescent="0.3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</row>
    <row r="538" spans="1:24" ht="19.5" customHeight="1" x14ac:dyDescent="0.3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</row>
    <row r="539" spans="1:24" ht="19.5" customHeight="1" x14ac:dyDescent="0.3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</row>
    <row r="540" spans="1:24" ht="19.5" customHeight="1" x14ac:dyDescent="0.3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</row>
    <row r="541" spans="1:24" ht="19.5" customHeight="1" x14ac:dyDescent="0.3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</row>
    <row r="542" spans="1:24" ht="19.5" customHeight="1" x14ac:dyDescent="0.3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</row>
    <row r="543" spans="1:24" ht="19.5" customHeight="1" x14ac:dyDescent="0.3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</row>
    <row r="544" spans="1:24" ht="19.5" customHeight="1" x14ac:dyDescent="0.3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</row>
    <row r="545" spans="1:24" ht="19.5" customHeight="1" x14ac:dyDescent="0.3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</row>
    <row r="546" spans="1:24" ht="19.5" customHeight="1" x14ac:dyDescent="0.3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</row>
    <row r="547" spans="1:24" ht="19.5" customHeight="1" x14ac:dyDescent="0.3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</row>
    <row r="548" spans="1:24" ht="19.5" customHeight="1" x14ac:dyDescent="0.3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</row>
    <row r="549" spans="1:24" ht="19.5" customHeight="1" x14ac:dyDescent="0.3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</row>
    <row r="550" spans="1:24" ht="19.5" customHeight="1" x14ac:dyDescent="0.3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</row>
    <row r="551" spans="1:24" ht="19.5" customHeight="1" x14ac:dyDescent="0.3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</row>
    <row r="552" spans="1:24" ht="19.5" customHeight="1" x14ac:dyDescent="0.3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</row>
    <row r="553" spans="1:24" ht="19.5" customHeight="1" x14ac:dyDescent="0.3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</row>
    <row r="554" spans="1:24" ht="19.5" customHeight="1" x14ac:dyDescent="0.3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</row>
    <row r="555" spans="1:24" ht="19.5" customHeight="1" x14ac:dyDescent="0.3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</row>
    <row r="556" spans="1:24" ht="19.5" customHeight="1" x14ac:dyDescent="0.3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</row>
    <row r="557" spans="1:24" ht="19.5" customHeight="1" x14ac:dyDescent="0.3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</row>
    <row r="558" spans="1:24" ht="19.5" customHeight="1" x14ac:dyDescent="0.3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</row>
    <row r="559" spans="1:24" ht="19.5" customHeight="1" x14ac:dyDescent="0.3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</row>
    <row r="560" spans="1:24" ht="19.5" customHeight="1" x14ac:dyDescent="0.3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</row>
    <row r="561" spans="1:24" ht="19.5" customHeight="1" x14ac:dyDescent="0.3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</row>
    <row r="562" spans="1:24" ht="19.5" customHeight="1" x14ac:dyDescent="0.3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</row>
    <row r="563" spans="1:24" ht="19.5" customHeight="1" x14ac:dyDescent="0.3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</row>
    <row r="564" spans="1:24" ht="19.5" customHeight="1" x14ac:dyDescent="0.3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</row>
    <row r="565" spans="1:24" ht="19.5" customHeight="1" x14ac:dyDescent="0.3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</row>
    <row r="566" spans="1:24" ht="19.5" customHeight="1" x14ac:dyDescent="0.3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</row>
    <row r="567" spans="1:24" ht="19.5" customHeight="1" x14ac:dyDescent="0.3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</row>
    <row r="568" spans="1:24" ht="19.5" customHeight="1" x14ac:dyDescent="0.3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</row>
    <row r="569" spans="1:24" ht="19.5" customHeight="1" x14ac:dyDescent="0.3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</row>
    <row r="570" spans="1:24" ht="19.5" customHeight="1" x14ac:dyDescent="0.3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</row>
    <row r="571" spans="1:24" ht="19.5" customHeight="1" x14ac:dyDescent="0.3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</row>
    <row r="572" spans="1:24" ht="19.5" customHeight="1" x14ac:dyDescent="0.3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</row>
    <row r="573" spans="1:24" ht="19.5" customHeight="1" x14ac:dyDescent="0.3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</row>
    <row r="574" spans="1:24" ht="19.5" customHeight="1" x14ac:dyDescent="0.3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</row>
    <row r="575" spans="1:24" ht="19.5" customHeight="1" x14ac:dyDescent="0.3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</row>
    <row r="576" spans="1:24" ht="19.5" customHeight="1" x14ac:dyDescent="0.3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</row>
    <row r="577" spans="1:24" ht="19.5" customHeight="1" x14ac:dyDescent="0.3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</row>
    <row r="578" spans="1:24" ht="19.5" customHeight="1" x14ac:dyDescent="0.3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</row>
    <row r="579" spans="1:24" ht="19.5" customHeight="1" x14ac:dyDescent="0.3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</row>
    <row r="580" spans="1:24" ht="19.5" customHeight="1" x14ac:dyDescent="0.3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</row>
    <row r="581" spans="1:24" ht="19.5" customHeight="1" x14ac:dyDescent="0.3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</row>
    <row r="582" spans="1:24" ht="19.5" customHeight="1" x14ac:dyDescent="0.3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</row>
    <row r="583" spans="1:24" ht="19.5" customHeight="1" x14ac:dyDescent="0.3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</row>
    <row r="584" spans="1:24" ht="19.5" customHeight="1" x14ac:dyDescent="0.3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</row>
    <row r="585" spans="1:24" ht="19.5" customHeight="1" x14ac:dyDescent="0.3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</row>
    <row r="586" spans="1:24" ht="19.5" customHeight="1" x14ac:dyDescent="0.3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</row>
    <row r="587" spans="1:24" ht="19.5" customHeight="1" x14ac:dyDescent="0.3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</row>
    <row r="588" spans="1:24" ht="19.5" customHeight="1" x14ac:dyDescent="0.3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</row>
    <row r="589" spans="1:24" ht="19.5" customHeight="1" x14ac:dyDescent="0.3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</row>
    <row r="590" spans="1:24" ht="19.5" customHeight="1" x14ac:dyDescent="0.3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</row>
    <row r="591" spans="1:24" ht="19.5" customHeight="1" x14ac:dyDescent="0.3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</row>
    <row r="592" spans="1:24" ht="19.5" customHeight="1" x14ac:dyDescent="0.3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</row>
    <row r="593" spans="1:24" ht="19.5" customHeight="1" x14ac:dyDescent="0.3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</row>
    <row r="594" spans="1:24" ht="19.5" customHeight="1" x14ac:dyDescent="0.3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</row>
    <row r="595" spans="1:24" ht="19.5" customHeight="1" x14ac:dyDescent="0.3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</row>
    <row r="596" spans="1:24" ht="19.5" customHeight="1" x14ac:dyDescent="0.3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</row>
    <row r="597" spans="1:24" ht="19.5" customHeight="1" x14ac:dyDescent="0.3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</row>
    <row r="598" spans="1:24" ht="19.5" customHeight="1" x14ac:dyDescent="0.3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</row>
    <row r="599" spans="1:24" ht="19.5" customHeight="1" x14ac:dyDescent="0.3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</row>
    <row r="600" spans="1:24" ht="19.5" customHeight="1" x14ac:dyDescent="0.3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</row>
    <row r="601" spans="1:24" ht="19.5" customHeight="1" x14ac:dyDescent="0.3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</row>
    <row r="602" spans="1:24" ht="19.5" customHeight="1" x14ac:dyDescent="0.3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</row>
    <row r="603" spans="1:24" ht="19.5" customHeight="1" x14ac:dyDescent="0.3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</row>
    <row r="604" spans="1:24" ht="19.5" customHeight="1" x14ac:dyDescent="0.3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</row>
    <row r="605" spans="1:24" ht="19.5" customHeight="1" x14ac:dyDescent="0.3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</row>
    <row r="606" spans="1:24" ht="19.5" customHeight="1" x14ac:dyDescent="0.3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</row>
    <row r="607" spans="1:24" ht="19.5" customHeight="1" x14ac:dyDescent="0.3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</row>
    <row r="608" spans="1:24" ht="19.5" customHeight="1" x14ac:dyDescent="0.3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</row>
    <row r="609" spans="1:24" ht="19.5" customHeight="1" x14ac:dyDescent="0.3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</row>
    <row r="610" spans="1:24" ht="19.5" customHeight="1" x14ac:dyDescent="0.3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</row>
    <row r="611" spans="1:24" ht="19.5" customHeight="1" x14ac:dyDescent="0.3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</row>
    <row r="612" spans="1:24" ht="19.5" customHeight="1" x14ac:dyDescent="0.3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</row>
    <row r="613" spans="1:24" ht="19.5" customHeight="1" x14ac:dyDescent="0.3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</row>
    <row r="614" spans="1:24" ht="19.5" customHeight="1" x14ac:dyDescent="0.3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</row>
    <row r="615" spans="1:24" ht="19.5" customHeight="1" x14ac:dyDescent="0.3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</row>
    <row r="616" spans="1:24" ht="19.5" customHeight="1" x14ac:dyDescent="0.3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</row>
    <row r="617" spans="1:24" ht="19.5" customHeight="1" x14ac:dyDescent="0.3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</row>
    <row r="618" spans="1:24" ht="19.5" customHeight="1" x14ac:dyDescent="0.3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</row>
    <row r="619" spans="1:24" ht="19.5" customHeight="1" x14ac:dyDescent="0.3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</row>
    <row r="620" spans="1:24" ht="19.5" customHeight="1" x14ac:dyDescent="0.3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</row>
    <row r="621" spans="1:24" ht="19.5" customHeight="1" x14ac:dyDescent="0.3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</row>
    <row r="622" spans="1:24" ht="19.5" customHeight="1" x14ac:dyDescent="0.3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</row>
    <row r="623" spans="1:24" ht="19.5" customHeight="1" x14ac:dyDescent="0.3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</row>
    <row r="624" spans="1:24" ht="19.5" customHeight="1" x14ac:dyDescent="0.3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</row>
    <row r="625" spans="1:24" ht="19.5" customHeight="1" x14ac:dyDescent="0.3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</row>
    <row r="626" spans="1:24" ht="19.5" customHeight="1" x14ac:dyDescent="0.3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</row>
    <row r="627" spans="1:24" ht="19.5" customHeight="1" x14ac:dyDescent="0.3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</row>
    <row r="628" spans="1:24" ht="19.5" customHeight="1" x14ac:dyDescent="0.3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</row>
    <row r="629" spans="1:24" ht="19.5" customHeight="1" x14ac:dyDescent="0.3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</row>
    <row r="630" spans="1:24" ht="19.5" customHeight="1" x14ac:dyDescent="0.3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</row>
    <row r="631" spans="1:24" ht="19.5" customHeight="1" x14ac:dyDescent="0.3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</row>
    <row r="632" spans="1:24" ht="19.5" customHeight="1" x14ac:dyDescent="0.3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</row>
    <row r="633" spans="1:24" ht="19.5" customHeight="1" x14ac:dyDescent="0.3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</row>
    <row r="634" spans="1:24" ht="19.5" customHeight="1" x14ac:dyDescent="0.3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</row>
    <row r="635" spans="1:24" ht="19.5" customHeight="1" x14ac:dyDescent="0.3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</row>
    <row r="636" spans="1:24" ht="19.5" customHeight="1" x14ac:dyDescent="0.3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</row>
    <row r="637" spans="1:24" ht="19.5" customHeight="1" x14ac:dyDescent="0.3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</row>
    <row r="638" spans="1:24" ht="19.5" customHeight="1" x14ac:dyDescent="0.3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</row>
    <row r="639" spans="1:24" ht="19.5" customHeight="1" x14ac:dyDescent="0.3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</row>
    <row r="640" spans="1:24" ht="19.5" customHeight="1" x14ac:dyDescent="0.3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</row>
    <row r="641" spans="1:24" ht="19.5" customHeight="1" x14ac:dyDescent="0.3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</row>
    <row r="642" spans="1:24" ht="19.5" customHeight="1" x14ac:dyDescent="0.3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</row>
    <row r="643" spans="1:24" ht="19.5" customHeight="1" x14ac:dyDescent="0.3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</row>
    <row r="644" spans="1:24" ht="19.5" customHeight="1" x14ac:dyDescent="0.3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</row>
    <row r="645" spans="1:24" ht="19.5" customHeight="1" x14ac:dyDescent="0.3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</row>
    <row r="646" spans="1:24" ht="19.5" customHeight="1" x14ac:dyDescent="0.3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</row>
    <row r="647" spans="1:24" ht="19.5" customHeight="1" x14ac:dyDescent="0.3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</row>
    <row r="648" spans="1:24" ht="19.5" customHeight="1" x14ac:dyDescent="0.3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</row>
    <row r="649" spans="1:24" ht="19.5" customHeight="1" x14ac:dyDescent="0.3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</row>
    <row r="650" spans="1:24" ht="19.5" customHeight="1" x14ac:dyDescent="0.3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</row>
    <row r="651" spans="1:24" ht="19.5" customHeight="1" x14ac:dyDescent="0.3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</row>
    <row r="652" spans="1:24" ht="19.5" customHeight="1" x14ac:dyDescent="0.3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</row>
    <row r="653" spans="1:24" ht="19.5" customHeight="1" x14ac:dyDescent="0.3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</row>
    <row r="654" spans="1:24" ht="19.5" customHeight="1" x14ac:dyDescent="0.3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</row>
    <row r="655" spans="1:24" ht="19.5" customHeight="1" x14ac:dyDescent="0.3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</row>
    <row r="656" spans="1:24" ht="19.5" customHeight="1" x14ac:dyDescent="0.3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</row>
    <row r="657" spans="1:24" ht="19.5" customHeight="1" x14ac:dyDescent="0.3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</row>
    <row r="658" spans="1:24" ht="19.5" customHeight="1" x14ac:dyDescent="0.3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</row>
    <row r="659" spans="1:24" ht="19.5" customHeight="1" x14ac:dyDescent="0.3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</row>
    <row r="660" spans="1:24" ht="19.5" customHeight="1" x14ac:dyDescent="0.3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</row>
    <row r="661" spans="1:24" ht="19.5" customHeight="1" x14ac:dyDescent="0.3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</row>
    <row r="662" spans="1:24" ht="19.5" customHeight="1" x14ac:dyDescent="0.3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</row>
    <row r="663" spans="1:24" ht="19.5" customHeight="1" x14ac:dyDescent="0.3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</row>
    <row r="664" spans="1:24" ht="19.5" customHeight="1" x14ac:dyDescent="0.3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</row>
    <row r="665" spans="1:24" ht="19.5" customHeight="1" x14ac:dyDescent="0.3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</row>
    <row r="666" spans="1:24" ht="19.5" customHeight="1" x14ac:dyDescent="0.3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</row>
    <row r="667" spans="1:24" ht="19.5" customHeight="1" x14ac:dyDescent="0.3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</row>
    <row r="668" spans="1:24" ht="19.5" customHeight="1" x14ac:dyDescent="0.3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</row>
    <row r="669" spans="1:24" ht="19.5" customHeight="1" x14ac:dyDescent="0.3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</row>
    <row r="670" spans="1:24" ht="19.5" customHeight="1" x14ac:dyDescent="0.3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</row>
    <row r="671" spans="1:24" ht="19.5" customHeight="1" x14ac:dyDescent="0.3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</row>
    <row r="672" spans="1:24" ht="19.5" customHeight="1" x14ac:dyDescent="0.3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</row>
    <row r="673" spans="1:24" ht="19.5" customHeight="1" x14ac:dyDescent="0.3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</row>
    <row r="674" spans="1:24" ht="19.5" customHeight="1" x14ac:dyDescent="0.3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</row>
    <row r="675" spans="1:24" ht="19.5" customHeight="1" x14ac:dyDescent="0.3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</row>
    <row r="676" spans="1:24" ht="19.5" customHeight="1" x14ac:dyDescent="0.3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</row>
    <row r="677" spans="1:24" ht="19.5" customHeight="1" x14ac:dyDescent="0.3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</row>
    <row r="678" spans="1:24" ht="19.5" customHeight="1" x14ac:dyDescent="0.3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</row>
    <row r="679" spans="1:24" ht="19.5" customHeight="1" x14ac:dyDescent="0.3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</row>
    <row r="680" spans="1:24" ht="19.5" customHeight="1" x14ac:dyDescent="0.3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</row>
    <row r="681" spans="1:24" ht="19.5" customHeight="1" x14ac:dyDescent="0.3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</row>
    <row r="682" spans="1:24" ht="19.5" customHeight="1" x14ac:dyDescent="0.3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</row>
    <row r="683" spans="1:24" ht="19.5" customHeight="1" x14ac:dyDescent="0.3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</row>
    <row r="684" spans="1:24" ht="19.5" customHeight="1" x14ac:dyDescent="0.3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</row>
    <row r="685" spans="1:24" ht="19.5" customHeight="1" x14ac:dyDescent="0.3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</row>
    <row r="686" spans="1:24" ht="19.5" customHeight="1" x14ac:dyDescent="0.3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</row>
    <row r="687" spans="1:24" ht="19.5" customHeight="1" x14ac:dyDescent="0.3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</row>
    <row r="688" spans="1:24" ht="19.5" customHeight="1" x14ac:dyDescent="0.3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</row>
    <row r="689" spans="1:24" ht="19.5" customHeight="1" x14ac:dyDescent="0.3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</row>
    <row r="690" spans="1:24" ht="19.5" customHeight="1" x14ac:dyDescent="0.3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</row>
    <row r="691" spans="1:24" ht="19.5" customHeight="1" x14ac:dyDescent="0.3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</row>
    <row r="692" spans="1:24" ht="19.5" customHeight="1" x14ac:dyDescent="0.3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</row>
    <row r="693" spans="1:24" ht="19.5" customHeight="1" x14ac:dyDescent="0.3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</row>
    <row r="694" spans="1:24" ht="19.5" customHeight="1" x14ac:dyDescent="0.3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</row>
    <row r="695" spans="1:24" ht="19.5" customHeight="1" x14ac:dyDescent="0.3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</row>
    <row r="696" spans="1:24" ht="19.5" customHeight="1" x14ac:dyDescent="0.3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</row>
    <row r="697" spans="1:24" ht="19.5" customHeight="1" x14ac:dyDescent="0.3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</row>
    <row r="698" spans="1:24" ht="19.5" customHeight="1" x14ac:dyDescent="0.3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</row>
    <row r="699" spans="1:24" ht="19.5" customHeight="1" x14ac:dyDescent="0.3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</row>
    <row r="700" spans="1:24" ht="19.5" customHeight="1" x14ac:dyDescent="0.3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</row>
    <row r="701" spans="1:24" ht="19.5" customHeight="1" x14ac:dyDescent="0.3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</row>
    <row r="702" spans="1:24" ht="19.5" customHeight="1" x14ac:dyDescent="0.3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</row>
    <row r="703" spans="1:24" ht="19.5" customHeight="1" x14ac:dyDescent="0.3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</row>
    <row r="704" spans="1:24" ht="19.5" customHeight="1" x14ac:dyDescent="0.3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</row>
    <row r="705" spans="1:24" ht="19.5" customHeight="1" x14ac:dyDescent="0.3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</row>
    <row r="706" spans="1:24" ht="19.5" customHeight="1" x14ac:dyDescent="0.3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</row>
    <row r="707" spans="1:24" ht="19.5" customHeight="1" x14ac:dyDescent="0.3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</row>
    <row r="708" spans="1:24" ht="19.5" customHeight="1" x14ac:dyDescent="0.3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</row>
    <row r="709" spans="1:24" ht="19.5" customHeight="1" x14ac:dyDescent="0.3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</row>
    <row r="710" spans="1:24" ht="19.5" customHeight="1" x14ac:dyDescent="0.3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</row>
    <row r="711" spans="1:24" ht="19.5" customHeight="1" x14ac:dyDescent="0.3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</row>
    <row r="712" spans="1:24" ht="19.5" customHeight="1" x14ac:dyDescent="0.3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</row>
    <row r="713" spans="1:24" ht="19.5" customHeight="1" x14ac:dyDescent="0.3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</row>
    <row r="714" spans="1:24" ht="19.5" customHeight="1" x14ac:dyDescent="0.3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</row>
    <row r="715" spans="1:24" ht="19.5" customHeight="1" x14ac:dyDescent="0.3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</row>
    <row r="716" spans="1:24" ht="19.5" customHeight="1" x14ac:dyDescent="0.3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</row>
    <row r="717" spans="1:24" ht="19.5" customHeight="1" x14ac:dyDescent="0.3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</row>
    <row r="718" spans="1:24" ht="19.5" customHeight="1" x14ac:dyDescent="0.3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</row>
    <row r="719" spans="1:24" ht="19.5" customHeight="1" x14ac:dyDescent="0.3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</row>
    <row r="720" spans="1:24" ht="19.5" customHeight="1" x14ac:dyDescent="0.3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</row>
    <row r="721" spans="1:24" ht="19.5" customHeight="1" x14ac:dyDescent="0.3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</row>
    <row r="722" spans="1:24" ht="19.5" customHeight="1" x14ac:dyDescent="0.3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</row>
    <row r="723" spans="1:24" ht="19.5" customHeight="1" x14ac:dyDescent="0.3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</row>
    <row r="724" spans="1:24" ht="19.5" customHeight="1" x14ac:dyDescent="0.3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</row>
    <row r="725" spans="1:24" ht="19.5" customHeight="1" x14ac:dyDescent="0.3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</row>
    <row r="726" spans="1:24" ht="19.5" customHeight="1" x14ac:dyDescent="0.3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</row>
    <row r="727" spans="1:24" ht="19.5" customHeight="1" x14ac:dyDescent="0.3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</row>
    <row r="728" spans="1:24" ht="19.5" customHeight="1" x14ac:dyDescent="0.3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</row>
    <row r="729" spans="1:24" ht="19.5" customHeight="1" x14ac:dyDescent="0.3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</row>
    <row r="730" spans="1:24" ht="19.5" customHeight="1" x14ac:dyDescent="0.3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</row>
    <row r="731" spans="1:24" ht="19.5" customHeight="1" x14ac:dyDescent="0.3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</row>
    <row r="732" spans="1:24" ht="19.5" customHeight="1" x14ac:dyDescent="0.3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</row>
    <row r="733" spans="1:24" ht="19.5" customHeight="1" x14ac:dyDescent="0.3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</row>
    <row r="734" spans="1:24" ht="19.5" customHeight="1" x14ac:dyDescent="0.3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</row>
    <row r="735" spans="1:24" ht="19.5" customHeight="1" x14ac:dyDescent="0.3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</row>
    <row r="736" spans="1:24" ht="19.5" customHeight="1" x14ac:dyDescent="0.3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</row>
    <row r="737" spans="1:24" ht="19.5" customHeight="1" x14ac:dyDescent="0.3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</row>
    <row r="738" spans="1:24" ht="19.5" customHeight="1" x14ac:dyDescent="0.3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</row>
    <row r="739" spans="1:24" ht="19.5" customHeight="1" x14ac:dyDescent="0.3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</row>
    <row r="740" spans="1:24" ht="19.5" customHeight="1" x14ac:dyDescent="0.3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</row>
    <row r="741" spans="1:24" ht="19.5" customHeight="1" x14ac:dyDescent="0.3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</row>
    <row r="742" spans="1:24" ht="19.5" customHeight="1" x14ac:dyDescent="0.3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</row>
    <row r="743" spans="1:24" ht="19.5" customHeight="1" x14ac:dyDescent="0.3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</row>
    <row r="744" spans="1:24" ht="19.5" customHeight="1" x14ac:dyDescent="0.3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</row>
    <row r="745" spans="1:24" ht="19.5" customHeight="1" x14ac:dyDescent="0.3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</row>
    <row r="746" spans="1:24" ht="19.5" customHeight="1" x14ac:dyDescent="0.3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</row>
    <row r="747" spans="1:24" ht="19.5" customHeight="1" x14ac:dyDescent="0.3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</row>
    <row r="748" spans="1:24" ht="19.5" customHeight="1" x14ac:dyDescent="0.3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</row>
    <row r="749" spans="1:24" ht="19.5" customHeight="1" x14ac:dyDescent="0.3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</row>
    <row r="750" spans="1:24" ht="19.5" customHeight="1" x14ac:dyDescent="0.3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</row>
    <row r="751" spans="1:24" ht="19.5" customHeight="1" x14ac:dyDescent="0.3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</row>
    <row r="752" spans="1:24" ht="19.5" customHeight="1" x14ac:dyDescent="0.3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</row>
    <row r="753" spans="1:24" ht="19.5" customHeight="1" x14ac:dyDescent="0.3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</row>
    <row r="754" spans="1:24" ht="19.5" customHeight="1" x14ac:dyDescent="0.3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</row>
    <row r="755" spans="1:24" ht="19.5" customHeight="1" x14ac:dyDescent="0.3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</row>
    <row r="756" spans="1:24" ht="19.5" customHeight="1" x14ac:dyDescent="0.3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</row>
    <row r="757" spans="1:24" ht="19.5" customHeight="1" x14ac:dyDescent="0.3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</row>
    <row r="758" spans="1:24" ht="19.5" customHeight="1" x14ac:dyDescent="0.3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</row>
    <row r="759" spans="1:24" ht="19.5" customHeight="1" x14ac:dyDescent="0.3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</row>
    <row r="760" spans="1:24" ht="19.5" customHeight="1" x14ac:dyDescent="0.3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</row>
    <row r="761" spans="1:24" ht="19.5" customHeight="1" x14ac:dyDescent="0.3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</row>
    <row r="762" spans="1:24" ht="19.5" customHeight="1" x14ac:dyDescent="0.3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</row>
    <row r="763" spans="1:24" ht="19.5" customHeight="1" x14ac:dyDescent="0.3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</row>
    <row r="764" spans="1:24" ht="19.5" customHeight="1" x14ac:dyDescent="0.3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</row>
    <row r="765" spans="1:24" ht="19.5" customHeight="1" x14ac:dyDescent="0.3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</row>
    <row r="766" spans="1:24" ht="19.5" customHeight="1" x14ac:dyDescent="0.3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</row>
    <row r="767" spans="1:24" ht="19.5" customHeight="1" x14ac:dyDescent="0.3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</row>
    <row r="768" spans="1:24" ht="19.5" customHeight="1" x14ac:dyDescent="0.3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</row>
    <row r="769" spans="1:24" ht="19.5" customHeight="1" x14ac:dyDescent="0.3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</row>
    <row r="770" spans="1:24" ht="19.5" customHeight="1" x14ac:dyDescent="0.3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</row>
    <row r="771" spans="1:24" ht="19.5" customHeight="1" x14ac:dyDescent="0.3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</row>
    <row r="772" spans="1:24" ht="19.5" customHeight="1" x14ac:dyDescent="0.3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</row>
    <row r="773" spans="1:24" ht="19.5" customHeight="1" x14ac:dyDescent="0.3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</row>
    <row r="774" spans="1:24" ht="19.5" customHeight="1" x14ac:dyDescent="0.3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</row>
    <row r="775" spans="1:24" ht="19.5" customHeight="1" x14ac:dyDescent="0.3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</row>
    <row r="776" spans="1:24" ht="19.5" customHeight="1" x14ac:dyDescent="0.3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</row>
    <row r="777" spans="1:24" ht="19.5" customHeight="1" x14ac:dyDescent="0.3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</row>
    <row r="778" spans="1:24" ht="19.5" customHeight="1" x14ac:dyDescent="0.3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</row>
    <row r="779" spans="1:24" ht="19.5" customHeight="1" x14ac:dyDescent="0.3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</row>
    <row r="780" spans="1:24" ht="19.5" customHeight="1" x14ac:dyDescent="0.3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</row>
    <row r="781" spans="1:24" ht="19.5" customHeight="1" x14ac:dyDescent="0.3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</row>
    <row r="782" spans="1:24" ht="19.5" customHeight="1" x14ac:dyDescent="0.3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</row>
    <row r="783" spans="1:24" ht="19.5" customHeight="1" x14ac:dyDescent="0.3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</row>
    <row r="784" spans="1:24" ht="19.5" customHeight="1" x14ac:dyDescent="0.3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</row>
    <row r="785" spans="1:24" ht="19.5" customHeight="1" x14ac:dyDescent="0.3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</row>
    <row r="786" spans="1:24" ht="19.5" customHeight="1" x14ac:dyDescent="0.3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</row>
    <row r="787" spans="1:24" ht="19.5" customHeight="1" x14ac:dyDescent="0.3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</row>
    <row r="788" spans="1:24" ht="19.5" customHeight="1" x14ac:dyDescent="0.3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</row>
    <row r="789" spans="1:24" ht="19.5" customHeight="1" x14ac:dyDescent="0.3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</row>
    <row r="790" spans="1:24" ht="19.5" customHeight="1" x14ac:dyDescent="0.3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</row>
    <row r="791" spans="1:24" ht="19.5" customHeight="1" x14ac:dyDescent="0.3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</row>
    <row r="792" spans="1:24" ht="19.5" customHeight="1" x14ac:dyDescent="0.3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</row>
    <row r="793" spans="1:24" ht="19.5" customHeight="1" x14ac:dyDescent="0.3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</row>
    <row r="794" spans="1:24" ht="19.5" customHeight="1" x14ac:dyDescent="0.3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</row>
    <row r="795" spans="1:24" ht="19.5" customHeight="1" x14ac:dyDescent="0.3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</row>
    <row r="796" spans="1:24" ht="19.5" customHeight="1" x14ac:dyDescent="0.3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</row>
    <row r="797" spans="1:24" ht="19.5" customHeight="1" x14ac:dyDescent="0.3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</row>
    <row r="798" spans="1:24" ht="19.5" customHeight="1" x14ac:dyDescent="0.3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</row>
    <row r="799" spans="1:24" ht="19.5" customHeight="1" x14ac:dyDescent="0.3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</row>
    <row r="800" spans="1:24" ht="19.5" customHeight="1" x14ac:dyDescent="0.3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</row>
    <row r="801" spans="1:24" ht="19.5" customHeight="1" x14ac:dyDescent="0.3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</row>
    <row r="802" spans="1:24" ht="19.5" customHeight="1" x14ac:dyDescent="0.3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</row>
    <row r="803" spans="1:24" ht="19.5" customHeight="1" x14ac:dyDescent="0.3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</row>
    <row r="804" spans="1:24" ht="19.5" customHeight="1" x14ac:dyDescent="0.3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</row>
    <row r="805" spans="1:24" ht="19.5" customHeight="1" x14ac:dyDescent="0.3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</row>
    <row r="806" spans="1:24" ht="19.5" customHeight="1" x14ac:dyDescent="0.3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</row>
    <row r="807" spans="1:24" ht="19.5" customHeight="1" x14ac:dyDescent="0.3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</row>
    <row r="808" spans="1:24" ht="19.5" customHeight="1" x14ac:dyDescent="0.3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</row>
    <row r="809" spans="1:24" ht="19.5" customHeight="1" x14ac:dyDescent="0.3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</row>
    <row r="810" spans="1:24" ht="19.5" customHeight="1" x14ac:dyDescent="0.3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</row>
    <row r="811" spans="1:24" ht="19.5" customHeight="1" x14ac:dyDescent="0.3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</row>
    <row r="812" spans="1:24" ht="19.5" customHeight="1" x14ac:dyDescent="0.3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</row>
    <row r="813" spans="1:24" ht="19.5" customHeight="1" x14ac:dyDescent="0.3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</row>
    <row r="814" spans="1:24" ht="19.5" customHeight="1" x14ac:dyDescent="0.3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</row>
    <row r="815" spans="1:24" ht="19.5" customHeight="1" x14ac:dyDescent="0.3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</row>
    <row r="816" spans="1:24" ht="19.5" customHeight="1" x14ac:dyDescent="0.3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</row>
    <row r="817" spans="1:24" ht="19.5" customHeight="1" x14ac:dyDescent="0.3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</row>
    <row r="818" spans="1:24" ht="19.5" customHeight="1" x14ac:dyDescent="0.3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</row>
    <row r="819" spans="1:24" ht="19.5" customHeight="1" x14ac:dyDescent="0.3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</row>
    <row r="820" spans="1:24" ht="19.5" customHeight="1" x14ac:dyDescent="0.3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</row>
    <row r="821" spans="1:24" ht="19.5" customHeight="1" x14ac:dyDescent="0.3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</row>
    <row r="822" spans="1:24" ht="19.5" customHeight="1" x14ac:dyDescent="0.3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</row>
    <row r="823" spans="1:24" ht="19.5" customHeight="1" x14ac:dyDescent="0.3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</row>
    <row r="824" spans="1:24" ht="19.5" customHeight="1" x14ac:dyDescent="0.3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</row>
    <row r="825" spans="1:24" ht="19.5" customHeight="1" x14ac:dyDescent="0.3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</row>
    <row r="826" spans="1:24" ht="19.5" customHeight="1" x14ac:dyDescent="0.3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</row>
    <row r="827" spans="1:24" ht="19.5" customHeight="1" x14ac:dyDescent="0.3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</row>
    <row r="828" spans="1:24" ht="19.5" customHeight="1" x14ac:dyDescent="0.3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</row>
    <row r="829" spans="1:24" ht="19.5" customHeight="1" x14ac:dyDescent="0.3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</row>
    <row r="830" spans="1:24" ht="19.5" customHeight="1" x14ac:dyDescent="0.3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</row>
    <row r="831" spans="1:24" ht="19.5" customHeight="1" x14ac:dyDescent="0.3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</row>
    <row r="832" spans="1:24" ht="19.5" customHeight="1" x14ac:dyDescent="0.3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</row>
    <row r="833" spans="1:24" ht="19.5" customHeight="1" x14ac:dyDescent="0.3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</row>
    <row r="834" spans="1:24" ht="19.5" customHeight="1" x14ac:dyDescent="0.3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</row>
    <row r="835" spans="1:24" ht="19.5" customHeight="1" x14ac:dyDescent="0.3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</row>
    <row r="836" spans="1:24" ht="19.5" customHeight="1" x14ac:dyDescent="0.3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</row>
    <row r="837" spans="1:24" ht="19.5" customHeight="1" x14ac:dyDescent="0.3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</row>
    <row r="838" spans="1:24" ht="19.5" customHeight="1" x14ac:dyDescent="0.3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</row>
    <row r="839" spans="1:24" ht="19.5" customHeight="1" x14ac:dyDescent="0.3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</row>
    <row r="840" spans="1:24" ht="19.5" customHeight="1" x14ac:dyDescent="0.3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</row>
    <row r="841" spans="1:24" ht="19.5" customHeight="1" x14ac:dyDescent="0.3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</row>
    <row r="842" spans="1:24" ht="19.5" customHeight="1" x14ac:dyDescent="0.3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</row>
    <row r="843" spans="1:24" ht="19.5" customHeight="1" x14ac:dyDescent="0.3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</row>
    <row r="844" spans="1:24" ht="19.5" customHeight="1" x14ac:dyDescent="0.3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</row>
    <row r="845" spans="1:24" ht="19.5" customHeight="1" x14ac:dyDescent="0.3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</row>
    <row r="846" spans="1:24" ht="19.5" customHeight="1" x14ac:dyDescent="0.3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</row>
    <row r="847" spans="1:24" ht="19.5" customHeight="1" x14ac:dyDescent="0.3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</row>
    <row r="848" spans="1:24" ht="19.5" customHeight="1" x14ac:dyDescent="0.3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</row>
    <row r="849" spans="1:24" ht="19.5" customHeight="1" x14ac:dyDescent="0.3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</row>
    <row r="850" spans="1:24" ht="19.5" customHeight="1" x14ac:dyDescent="0.3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</row>
    <row r="851" spans="1:24" ht="19.5" customHeight="1" x14ac:dyDescent="0.3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</row>
    <row r="852" spans="1:24" ht="19.5" customHeight="1" x14ac:dyDescent="0.3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</row>
    <row r="853" spans="1:24" ht="19.5" customHeight="1" x14ac:dyDescent="0.3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</row>
    <row r="854" spans="1:24" ht="19.5" customHeight="1" x14ac:dyDescent="0.3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</row>
    <row r="855" spans="1:24" ht="19.5" customHeight="1" x14ac:dyDescent="0.3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</row>
    <row r="856" spans="1:24" ht="19.5" customHeight="1" x14ac:dyDescent="0.3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</row>
    <row r="857" spans="1:24" ht="19.5" customHeight="1" x14ac:dyDescent="0.3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</row>
    <row r="858" spans="1:24" ht="19.5" customHeight="1" x14ac:dyDescent="0.3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</row>
    <row r="859" spans="1:24" ht="19.5" customHeight="1" x14ac:dyDescent="0.3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</row>
    <row r="860" spans="1:24" ht="19.5" customHeight="1" x14ac:dyDescent="0.3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</row>
    <row r="861" spans="1:24" ht="19.5" customHeight="1" x14ac:dyDescent="0.3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</row>
    <row r="862" spans="1:24" ht="19.5" customHeight="1" x14ac:dyDescent="0.3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</row>
    <row r="863" spans="1:24" ht="19.5" customHeight="1" x14ac:dyDescent="0.3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</row>
    <row r="864" spans="1:24" ht="19.5" customHeight="1" x14ac:dyDescent="0.3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</row>
    <row r="865" spans="1:24" ht="19.5" customHeight="1" x14ac:dyDescent="0.3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</row>
    <row r="866" spans="1:24" ht="19.5" customHeight="1" x14ac:dyDescent="0.3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</row>
    <row r="867" spans="1:24" ht="19.5" customHeight="1" x14ac:dyDescent="0.3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</row>
    <row r="868" spans="1:24" ht="19.5" customHeight="1" x14ac:dyDescent="0.3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</row>
    <row r="869" spans="1:24" ht="19.5" customHeight="1" x14ac:dyDescent="0.3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</row>
    <row r="870" spans="1:24" ht="19.5" customHeight="1" x14ac:dyDescent="0.3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</row>
    <row r="871" spans="1:24" ht="19.5" customHeight="1" x14ac:dyDescent="0.3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</row>
    <row r="872" spans="1:24" ht="19.5" customHeight="1" x14ac:dyDescent="0.3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</row>
    <row r="873" spans="1:24" ht="19.5" customHeight="1" x14ac:dyDescent="0.3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</row>
    <row r="874" spans="1:24" ht="19.5" customHeight="1" x14ac:dyDescent="0.3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</row>
    <row r="875" spans="1:24" ht="19.5" customHeight="1" x14ac:dyDescent="0.3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</row>
    <row r="876" spans="1:24" ht="19.5" customHeight="1" x14ac:dyDescent="0.3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</row>
    <row r="877" spans="1:24" ht="19.5" customHeight="1" x14ac:dyDescent="0.3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</row>
    <row r="878" spans="1:24" ht="19.5" customHeight="1" x14ac:dyDescent="0.3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</row>
    <row r="879" spans="1:24" ht="19.5" customHeight="1" x14ac:dyDescent="0.3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</row>
    <row r="880" spans="1:24" ht="19.5" customHeight="1" x14ac:dyDescent="0.3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</row>
    <row r="881" spans="1:24" ht="19.5" customHeight="1" x14ac:dyDescent="0.3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</row>
    <row r="882" spans="1:24" ht="19.5" customHeight="1" x14ac:dyDescent="0.3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</row>
    <row r="883" spans="1:24" ht="19.5" customHeight="1" x14ac:dyDescent="0.3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</row>
    <row r="884" spans="1:24" ht="19.5" customHeight="1" x14ac:dyDescent="0.3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</row>
    <row r="885" spans="1:24" ht="19.5" customHeight="1" x14ac:dyDescent="0.3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</row>
    <row r="886" spans="1:24" ht="19.5" customHeight="1" x14ac:dyDescent="0.3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</row>
    <row r="887" spans="1:24" ht="19.5" customHeight="1" x14ac:dyDescent="0.3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</row>
    <row r="888" spans="1:24" ht="19.5" customHeight="1" x14ac:dyDescent="0.3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</row>
    <row r="889" spans="1:24" ht="19.5" customHeight="1" x14ac:dyDescent="0.3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</row>
    <row r="890" spans="1:24" ht="19.5" customHeight="1" x14ac:dyDescent="0.3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</row>
    <row r="891" spans="1:24" ht="19.5" customHeight="1" x14ac:dyDescent="0.3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</row>
    <row r="892" spans="1:24" ht="19.5" customHeight="1" x14ac:dyDescent="0.3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</row>
    <row r="893" spans="1:24" ht="19.5" customHeight="1" x14ac:dyDescent="0.3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</row>
    <row r="894" spans="1:24" ht="19.5" customHeight="1" x14ac:dyDescent="0.3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</row>
    <row r="895" spans="1:24" ht="19.5" customHeight="1" x14ac:dyDescent="0.3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</row>
    <row r="896" spans="1:24" ht="19.5" customHeight="1" x14ac:dyDescent="0.3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</row>
    <row r="897" spans="1:24" ht="19.5" customHeight="1" x14ac:dyDescent="0.3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</row>
    <row r="898" spans="1:24" ht="19.5" customHeight="1" x14ac:dyDescent="0.3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</row>
    <row r="899" spans="1:24" ht="19.5" customHeight="1" x14ac:dyDescent="0.3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</row>
    <row r="900" spans="1:24" ht="19.5" customHeight="1" x14ac:dyDescent="0.3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</row>
    <row r="901" spans="1:24" ht="19.5" customHeight="1" x14ac:dyDescent="0.3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</row>
    <row r="902" spans="1:24" ht="19.5" customHeight="1" x14ac:dyDescent="0.3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</row>
    <row r="903" spans="1:24" ht="19.5" customHeight="1" x14ac:dyDescent="0.3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</row>
    <row r="904" spans="1:24" ht="19.5" customHeight="1" x14ac:dyDescent="0.3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</row>
    <row r="905" spans="1:24" ht="19.5" customHeight="1" x14ac:dyDescent="0.3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</row>
    <row r="906" spans="1:24" ht="19.5" customHeight="1" x14ac:dyDescent="0.3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</row>
    <row r="907" spans="1:24" ht="19.5" customHeight="1" x14ac:dyDescent="0.3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</row>
    <row r="908" spans="1:24" ht="19.5" customHeight="1" x14ac:dyDescent="0.3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</row>
    <row r="909" spans="1:24" ht="19.5" customHeight="1" x14ac:dyDescent="0.3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</row>
    <row r="910" spans="1:24" ht="19.5" customHeight="1" x14ac:dyDescent="0.3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</row>
    <row r="911" spans="1:24" ht="19.5" customHeight="1" x14ac:dyDescent="0.3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</row>
    <row r="912" spans="1:24" ht="19.5" customHeight="1" x14ac:dyDescent="0.3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</row>
    <row r="913" spans="1:24" ht="19.5" customHeight="1" x14ac:dyDescent="0.3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</row>
    <row r="914" spans="1:24" ht="19.5" customHeight="1" x14ac:dyDescent="0.3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</row>
    <row r="915" spans="1:24" ht="19.5" customHeight="1" x14ac:dyDescent="0.3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</row>
    <row r="916" spans="1:24" ht="19.5" customHeight="1" x14ac:dyDescent="0.3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</row>
    <row r="917" spans="1:24" ht="19.5" customHeight="1" x14ac:dyDescent="0.3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</row>
    <row r="918" spans="1:24" ht="19.5" customHeight="1" x14ac:dyDescent="0.3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</row>
    <row r="919" spans="1:24" ht="19.5" customHeight="1" x14ac:dyDescent="0.3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</row>
    <row r="920" spans="1:24" ht="19.5" customHeight="1" x14ac:dyDescent="0.3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</row>
    <row r="921" spans="1:24" ht="19.5" customHeight="1" x14ac:dyDescent="0.3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</row>
    <row r="922" spans="1:24" ht="19.5" customHeight="1" x14ac:dyDescent="0.3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</row>
    <row r="923" spans="1:24" ht="19.5" customHeight="1" x14ac:dyDescent="0.3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</row>
    <row r="924" spans="1:24" ht="19.5" customHeight="1" x14ac:dyDescent="0.3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</row>
    <row r="925" spans="1:24" ht="19.5" customHeight="1" x14ac:dyDescent="0.3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</row>
    <row r="926" spans="1:24" ht="19.5" customHeight="1" x14ac:dyDescent="0.3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</row>
    <row r="927" spans="1:24" ht="19.5" customHeight="1" x14ac:dyDescent="0.3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</row>
    <row r="928" spans="1:24" ht="19.5" customHeight="1" x14ac:dyDescent="0.3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</row>
    <row r="929" spans="1:24" ht="19.5" customHeight="1" x14ac:dyDescent="0.3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</row>
    <row r="930" spans="1:24" ht="19.5" customHeight="1" x14ac:dyDescent="0.3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</row>
    <row r="931" spans="1:24" ht="19.5" customHeight="1" x14ac:dyDescent="0.3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</row>
    <row r="932" spans="1:24" ht="19.5" customHeight="1" x14ac:dyDescent="0.3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</row>
    <row r="933" spans="1:24" ht="19.5" customHeight="1" x14ac:dyDescent="0.3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</row>
    <row r="934" spans="1:24" ht="19.5" customHeight="1" x14ac:dyDescent="0.3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</row>
    <row r="935" spans="1:24" ht="19.5" customHeight="1" x14ac:dyDescent="0.3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</row>
    <row r="936" spans="1:24" ht="19.5" customHeight="1" x14ac:dyDescent="0.3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</row>
    <row r="937" spans="1:24" ht="19.5" customHeight="1" x14ac:dyDescent="0.3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</row>
    <row r="938" spans="1:24" ht="19.5" customHeight="1" x14ac:dyDescent="0.3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</row>
    <row r="939" spans="1:24" ht="19.5" customHeight="1" x14ac:dyDescent="0.3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</row>
    <row r="940" spans="1:24" ht="19.5" customHeight="1" x14ac:dyDescent="0.3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</row>
    <row r="941" spans="1:24" ht="19.5" customHeight="1" x14ac:dyDescent="0.3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</row>
    <row r="942" spans="1:24" ht="19.5" customHeight="1" x14ac:dyDescent="0.3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</row>
    <row r="943" spans="1:24" ht="19.5" customHeight="1" x14ac:dyDescent="0.3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</row>
    <row r="944" spans="1:24" ht="19.5" customHeight="1" x14ac:dyDescent="0.3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</row>
    <row r="945" spans="1:24" ht="19.5" customHeight="1" x14ac:dyDescent="0.3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</row>
    <row r="946" spans="1:24" ht="19.5" customHeight="1" x14ac:dyDescent="0.3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</row>
    <row r="947" spans="1:24" ht="19.5" customHeight="1" x14ac:dyDescent="0.3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</row>
    <row r="948" spans="1:24" ht="19.5" customHeight="1" x14ac:dyDescent="0.3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</row>
    <row r="949" spans="1:24" ht="19.5" customHeight="1" x14ac:dyDescent="0.3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</row>
    <row r="950" spans="1:24" ht="19.5" customHeight="1" x14ac:dyDescent="0.3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</row>
    <row r="951" spans="1:24" ht="19.5" customHeight="1" x14ac:dyDescent="0.3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</row>
    <row r="952" spans="1:24" ht="19.5" customHeight="1" x14ac:dyDescent="0.3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</row>
    <row r="953" spans="1:24" ht="19.5" customHeight="1" x14ac:dyDescent="0.3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</row>
    <row r="954" spans="1:24" ht="19.5" customHeight="1" x14ac:dyDescent="0.3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</row>
    <row r="955" spans="1:24" ht="19.5" customHeight="1" x14ac:dyDescent="0.3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</row>
    <row r="956" spans="1:24" ht="19.5" customHeight="1" x14ac:dyDescent="0.3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</row>
    <row r="957" spans="1:24" ht="19.5" customHeight="1" x14ac:dyDescent="0.3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</row>
    <row r="958" spans="1:24" ht="19.5" customHeight="1" x14ac:dyDescent="0.3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</row>
    <row r="959" spans="1:24" ht="19.5" customHeight="1" x14ac:dyDescent="0.3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</row>
    <row r="960" spans="1:24" ht="19.5" customHeight="1" x14ac:dyDescent="0.3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</row>
    <row r="961" spans="1:24" ht="19.5" customHeight="1" x14ac:dyDescent="0.3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</row>
    <row r="962" spans="1:24" ht="19.5" customHeight="1" x14ac:dyDescent="0.3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</row>
    <row r="963" spans="1:24" ht="19.5" customHeight="1" x14ac:dyDescent="0.3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</row>
    <row r="964" spans="1:24" ht="19.5" customHeight="1" x14ac:dyDescent="0.3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</row>
    <row r="965" spans="1:24" ht="19.5" customHeight="1" x14ac:dyDescent="0.3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</row>
    <row r="966" spans="1:24" ht="19.5" customHeight="1" x14ac:dyDescent="0.3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</row>
    <row r="967" spans="1:24" ht="19.5" customHeight="1" x14ac:dyDescent="0.3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</row>
    <row r="968" spans="1:24" ht="19.5" customHeight="1" x14ac:dyDescent="0.3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</row>
    <row r="969" spans="1:24" ht="19.5" customHeight="1" x14ac:dyDescent="0.3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</row>
    <row r="970" spans="1:24" ht="19.5" customHeight="1" x14ac:dyDescent="0.3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</row>
    <row r="971" spans="1:24" ht="19.5" customHeight="1" x14ac:dyDescent="0.3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</row>
    <row r="972" spans="1:24" ht="19.5" customHeight="1" x14ac:dyDescent="0.3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</row>
    <row r="973" spans="1:24" ht="19.5" customHeight="1" x14ac:dyDescent="0.3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</row>
    <row r="974" spans="1:24" ht="19.5" customHeight="1" x14ac:dyDescent="0.3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</row>
    <row r="975" spans="1:24" ht="19.5" customHeight="1" x14ac:dyDescent="0.3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</row>
    <row r="976" spans="1:24" ht="19.5" customHeight="1" x14ac:dyDescent="0.3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</row>
    <row r="977" spans="1:24" ht="19.5" customHeight="1" x14ac:dyDescent="0.3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</row>
    <row r="978" spans="1:24" ht="19.5" customHeight="1" x14ac:dyDescent="0.3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</row>
    <row r="979" spans="1:24" ht="19.5" customHeight="1" x14ac:dyDescent="0.3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</row>
    <row r="980" spans="1:24" ht="19.5" customHeight="1" x14ac:dyDescent="0.3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</row>
    <row r="981" spans="1:24" ht="19.5" customHeight="1" x14ac:dyDescent="0.3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</row>
    <row r="982" spans="1:24" ht="19.5" customHeight="1" x14ac:dyDescent="0.3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</row>
    <row r="983" spans="1:24" ht="19.5" customHeight="1" x14ac:dyDescent="0.3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</row>
    <row r="984" spans="1:24" ht="19.5" customHeight="1" x14ac:dyDescent="0.3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</row>
    <row r="985" spans="1:24" ht="19.5" customHeight="1" x14ac:dyDescent="0.3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</row>
    <row r="986" spans="1:24" ht="19.5" customHeight="1" x14ac:dyDescent="0.3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</row>
    <row r="987" spans="1:24" ht="19.5" customHeight="1" x14ac:dyDescent="0.3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</row>
    <row r="988" spans="1:24" ht="19.5" customHeight="1" x14ac:dyDescent="0.3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</row>
    <row r="989" spans="1:24" ht="19.5" customHeight="1" x14ac:dyDescent="0.3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</row>
    <row r="990" spans="1:24" ht="19.5" customHeight="1" x14ac:dyDescent="0.3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</row>
    <row r="991" spans="1:24" ht="19.5" customHeight="1" x14ac:dyDescent="0.3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</row>
    <row r="992" spans="1:24" ht="19.5" customHeight="1" x14ac:dyDescent="0.3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</row>
    <row r="993" spans="1:24" ht="19.5" customHeight="1" x14ac:dyDescent="0.3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</row>
    <row r="994" spans="1:24" ht="19.5" customHeight="1" x14ac:dyDescent="0.3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</row>
    <row r="995" spans="1:24" ht="19.5" customHeight="1" x14ac:dyDescent="0.3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</row>
    <row r="996" spans="1:24" ht="19.5" customHeight="1" x14ac:dyDescent="0.3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</row>
    <row r="997" spans="1:24" ht="19.5" customHeight="1" x14ac:dyDescent="0.3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</row>
    <row r="998" spans="1:24" ht="19.5" customHeight="1" x14ac:dyDescent="0.3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</row>
  </sheetData>
  <mergeCells count="1">
    <mergeCell ref="E1:I1"/>
  </mergeCells>
  <phoneticPr fontId="9"/>
  <printOptions verticalCentered="1"/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ブロック分け 結果</vt:lpstr>
      <vt:lpstr>トーナメント表</vt:lpstr>
      <vt:lpstr>日程表</vt:lpstr>
      <vt:lpstr>マッチナンバー表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立見雄太</dc:creator>
  <cp:lastModifiedBy>雄太 立見</cp:lastModifiedBy>
  <cp:lastPrinted>2025-11-16T15:13:31Z</cp:lastPrinted>
  <dcterms:created xsi:type="dcterms:W3CDTF">2025-04-30T02:31:58Z</dcterms:created>
  <dcterms:modified xsi:type="dcterms:W3CDTF">2025-11-19T01:39:31Z</dcterms:modified>
</cp:coreProperties>
</file>