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shihiro\Desktop\２０１９新人戦\"/>
    </mc:Choice>
  </mc:AlternateContent>
  <bookViews>
    <workbookView xWindow="0" yWindow="0" windowWidth="20490" windowHeight="7500"/>
  </bookViews>
  <sheets>
    <sheet name="予選" sheetId="1" r:id="rId1"/>
    <sheet name="トーナメント表" sheetId="2" r:id="rId2"/>
    <sheet name="6～13位" sheetId="11" r:id="rId3"/>
    <sheet name="14～23位" sheetId="13" r:id="rId4"/>
  </sheets>
  <definedNames>
    <definedName name="_xlnm.Print_Area" localSheetId="0">予選!$A$1:$AE$121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38" i="1" l="1"/>
  <c r="P38" i="1"/>
  <c r="T37" i="1"/>
  <c r="P37" i="1"/>
  <c r="P110" i="1" l="1"/>
  <c r="T110" i="1"/>
  <c r="P111" i="1"/>
  <c r="T111" i="1"/>
  <c r="T109" i="1"/>
  <c r="P109" i="1"/>
  <c r="T108" i="1"/>
  <c r="P108" i="1"/>
  <c r="T107" i="1"/>
  <c r="P107" i="1"/>
  <c r="T106" i="1"/>
  <c r="P106" i="1"/>
  <c r="T90" i="1" l="1"/>
  <c r="P90" i="1"/>
  <c r="T89" i="1"/>
  <c r="P89" i="1"/>
  <c r="T88" i="1"/>
  <c r="P88" i="1"/>
  <c r="T84" i="1"/>
  <c r="P84" i="1"/>
  <c r="T83" i="1"/>
  <c r="P83" i="1"/>
  <c r="T82" i="1"/>
  <c r="P82" i="1"/>
  <c r="T81" i="1"/>
  <c r="P81" i="1"/>
  <c r="AG102" i="1"/>
  <c r="AG101" i="1"/>
  <c r="O101" i="1"/>
  <c r="L101" i="1"/>
  <c r="I101" i="1"/>
  <c r="F101" i="1"/>
  <c r="C101" i="1"/>
  <c r="AF102" i="1" s="1"/>
  <c r="AG100" i="1"/>
  <c r="AG99" i="1"/>
  <c r="O99" i="1"/>
  <c r="L99" i="1"/>
  <c r="I99" i="1"/>
  <c r="F99" i="1"/>
  <c r="C99" i="1"/>
  <c r="AF100" i="1" s="1"/>
  <c r="AG98" i="1"/>
  <c r="AG97" i="1"/>
  <c r="O97" i="1"/>
  <c r="L97" i="1"/>
  <c r="I97" i="1"/>
  <c r="F97" i="1"/>
  <c r="C97" i="1"/>
  <c r="AF98" i="1" s="1"/>
  <c r="AG96" i="1"/>
  <c r="AG95" i="1"/>
  <c r="O95" i="1"/>
  <c r="L95" i="1"/>
  <c r="I95" i="1"/>
  <c r="F95" i="1"/>
  <c r="C95" i="1"/>
  <c r="AF96" i="1" s="1"/>
  <c r="AG94" i="1"/>
  <c r="AG93" i="1"/>
  <c r="O93" i="1"/>
  <c r="L93" i="1"/>
  <c r="I93" i="1"/>
  <c r="AF94" i="1" s="1"/>
  <c r="F93" i="1"/>
  <c r="C93" i="1"/>
  <c r="O92" i="1"/>
  <c r="L92" i="1"/>
  <c r="I92" i="1"/>
  <c r="F92" i="1"/>
  <c r="C92" i="1"/>
  <c r="P58" i="1"/>
  <c r="T58" i="1"/>
  <c r="P59" i="1"/>
  <c r="T59" i="1"/>
  <c r="P60" i="1"/>
  <c r="T60" i="1"/>
  <c r="P61" i="1"/>
  <c r="T61" i="1"/>
  <c r="P62" i="1"/>
  <c r="T62" i="1"/>
  <c r="T57" i="1"/>
  <c r="P57" i="1"/>
  <c r="T56" i="1"/>
  <c r="P56" i="1"/>
  <c r="AG77" i="1"/>
  <c r="AG76" i="1"/>
  <c r="O76" i="1"/>
  <c r="L76" i="1"/>
  <c r="I76" i="1"/>
  <c r="F76" i="1"/>
  <c r="C76" i="1"/>
  <c r="AF77" i="1" s="1"/>
  <c r="AG75" i="1"/>
  <c r="AG74" i="1"/>
  <c r="O74" i="1"/>
  <c r="L74" i="1"/>
  <c r="I74" i="1"/>
  <c r="F74" i="1"/>
  <c r="C74" i="1"/>
  <c r="AF75" i="1" s="1"/>
  <c r="AG73" i="1"/>
  <c r="AG72" i="1"/>
  <c r="O72" i="1"/>
  <c r="L72" i="1"/>
  <c r="I72" i="1"/>
  <c r="F72" i="1"/>
  <c r="C72" i="1"/>
  <c r="AF73" i="1" s="1"/>
  <c r="AG71" i="1"/>
  <c r="AG70" i="1"/>
  <c r="O70" i="1"/>
  <c r="L70" i="1"/>
  <c r="I70" i="1"/>
  <c r="F70" i="1"/>
  <c r="C70" i="1"/>
  <c r="AF71" i="1" s="1"/>
  <c r="AG69" i="1"/>
  <c r="AG68" i="1"/>
  <c r="O68" i="1"/>
  <c r="L68" i="1"/>
  <c r="I68" i="1"/>
  <c r="AF69" i="1" s="1"/>
  <c r="F68" i="1"/>
  <c r="C68" i="1"/>
  <c r="O67" i="1"/>
  <c r="L67" i="1"/>
  <c r="I67" i="1"/>
  <c r="F67" i="1"/>
  <c r="C67" i="1"/>
  <c r="T21" i="1"/>
  <c r="P21" i="1"/>
  <c r="T20" i="1"/>
  <c r="P20" i="1"/>
  <c r="T19" i="1"/>
  <c r="P19" i="1"/>
  <c r="T18" i="1"/>
  <c r="P18" i="1"/>
  <c r="AF93" i="1" l="1"/>
  <c r="R93" i="1" s="1"/>
  <c r="AF95" i="1"/>
  <c r="R95" i="1" s="1"/>
  <c r="AF97" i="1"/>
  <c r="R97" i="1" s="1"/>
  <c r="AF99" i="1"/>
  <c r="R99" i="1" s="1"/>
  <c r="AF101" i="1"/>
  <c r="R101" i="1" s="1"/>
  <c r="AF68" i="1"/>
  <c r="R68" i="1" s="1"/>
  <c r="AF70" i="1"/>
  <c r="R70" i="1" s="1"/>
  <c r="AF72" i="1"/>
  <c r="R72" i="1" s="1"/>
  <c r="AF74" i="1"/>
  <c r="R74" i="1" s="1"/>
  <c r="AF76" i="1"/>
  <c r="R76" i="1" s="1"/>
  <c r="L30" i="13"/>
  <c r="K30" i="13"/>
  <c r="L34" i="13"/>
  <c r="K34" i="13"/>
  <c r="L32" i="13"/>
  <c r="K32" i="13"/>
  <c r="L26" i="13" l="1"/>
  <c r="K26" i="13"/>
  <c r="L28" i="13"/>
  <c r="K28" i="13"/>
  <c r="L16" i="13"/>
  <c r="L14" i="13"/>
  <c r="L12" i="13"/>
  <c r="L10" i="13"/>
  <c r="K16" i="13"/>
  <c r="K14" i="13"/>
  <c r="K12" i="13"/>
  <c r="K10" i="13"/>
  <c r="L6" i="13"/>
  <c r="K6" i="13"/>
  <c r="K4" i="13"/>
  <c r="L44" i="13"/>
  <c r="K44" i="13"/>
  <c r="L42" i="13"/>
  <c r="K42" i="13"/>
  <c r="L40" i="13"/>
  <c r="K40" i="13"/>
  <c r="L38" i="13"/>
  <c r="K38" i="13"/>
  <c r="L22" i="13"/>
  <c r="K22" i="13"/>
  <c r="L20" i="13"/>
  <c r="K20" i="13"/>
  <c r="K24" i="11"/>
  <c r="L30" i="11"/>
  <c r="L28" i="11"/>
  <c r="K30" i="11"/>
  <c r="K28" i="11"/>
  <c r="L26" i="11"/>
  <c r="K26" i="11"/>
  <c r="L24" i="11"/>
  <c r="L20" i="11"/>
  <c r="K20" i="11"/>
  <c r="L18" i="11"/>
  <c r="K18" i="11"/>
  <c r="L14" i="11"/>
  <c r="K14" i="11"/>
  <c r="L16" i="11"/>
  <c r="K16" i="11"/>
  <c r="AG33" i="1" l="1"/>
  <c r="AG32" i="1"/>
  <c r="AG31" i="1"/>
  <c r="AG30" i="1"/>
  <c r="AG29" i="1"/>
  <c r="AG28" i="1"/>
  <c r="AG27" i="1"/>
  <c r="AG26" i="1"/>
  <c r="AG25" i="1"/>
  <c r="L23" i="1"/>
  <c r="O23" i="1"/>
  <c r="L32" i="1"/>
  <c r="O30" i="1"/>
  <c r="O32" i="1"/>
  <c r="O28" i="1"/>
  <c r="O26" i="1"/>
  <c r="O24" i="1"/>
  <c r="I32" i="1"/>
  <c r="F32" i="1"/>
  <c r="C32" i="1"/>
  <c r="AF33" i="1" s="1"/>
  <c r="AF32" i="1" l="1"/>
  <c r="R32" i="1" s="1"/>
  <c r="AD121" i="1"/>
  <c r="AD120" i="1"/>
  <c r="L120" i="1"/>
  <c r="I120" i="1"/>
  <c r="F120" i="1"/>
  <c r="C120" i="1"/>
  <c r="AD119" i="1"/>
  <c r="AD118" i="1"/>
  <c r="L118" i="1"/>
  <c r="I118" i="1"/>
  <c r="F118" i="1"/>
  <c r="C118" i="1"/>
  <c r="AD117" i="1"/>
  <c r="AD116" i="1"/>
  <c r="L116" i="1"/>
  <c r="I116" i="1"/>
  <c r="F116" i="1"/>
  <c r="C116" i="1"/>
  <c r="AD115" i="1"/>
  <c r="AD114" i="1"/>
  <c r="L114" i="1"/>
  <c r="I114" i="1"/>
  <c r="F114" i="1"/>
  <c r="C114" i="1"/>
  <c r="L113" i="1"/>
  <c r="I113" i="1"/>
  <c r="F113" i="1"/>
  <c r="C113" i="1"/>
  <c r="T17" i="1"/>
  <c r="P17" i="1"/>
  <c r="T16" i="1"/>
  <c r="P16" i="1"/>
  <c r="T15" i="1"/>
  <c r="P15" i="1"/>
  <c r="T14" i="1"/>
  <c r="P14" i="1"/>
  <c r="T13" i="1"/>
  <c r="P13" i="1"/>
  <c r="T12" i="1"/>
  <c r="P12" i="1"/>
  <c r="L30" i="1"/>
  <c r="I30" i="1"/>
  <c r="F30" i="1"/>
  <c r="C30" i="1"/>
  <c r="L28" i="1"/>
  <c r="I28" i="1"/>
  <c r="F28" i="1"/>
  <c r="C28" i="1"/>
  <c r="L26" i="1"/>
  <c r="I26" i="1"/>
  <c r="F26" i="1"/>
  <c r="C26" i="1"/>
  <c r="AG24" i="1"/>
  <c r="L24" i="1"/>
  <c r="I24" i="1"/>
  <c r="F24" i="1"/>
  <c r="C24" i="1"/>
  <c r="I23" i="1"/>
  <c r="F23" i="1"/>
  <c r="C23" i="1"/>
  <c r="AD47" i="1"/>
  <c r="N65" i="2"/>
  <c r="K65" i="2"/>
  <c r="H65" i="2"/>
  <c r="E65" i="2"/>
  <c r="K63" i="2"/>
  <c r="N61" i="2"/>
  <c r="N63" i="2"/>
  <c r="N59" i="2"/>
  <c r="N57" i="2"/>
  <c r="H63" i="2"/>
  <c r="E63" i="2"/>
  <c r="E61" i="2"/>
  <c r="K61" i="2"/>
  <c r="H61" i="2"/>
  <c r="K59" i="2"/>
  <c r="H59" i="2"/>
  <c r="E59" i="2"/>
  <c r="K57" i="2"/>
  <c r="H57" i="2"/>
  <c r="E57" i="2"/>
  <c r="AD123" i="1"/>
  <c r="AD122" i="1"/>
  <c r="O122" i="1"/>
  <c r="L122" i="1"/>
  <c r="I122" i="1"/>
  <c r="F122" i="1"/>
  <c r="C122" i="1"/>
  <c r="AD52" i="1"/>
  <c r="AD51" i="1"/>
  <c r="L51" i="1"/>
  <c r="I51" i="1"/>
  <c r="F51" i="1"/>
  <c r="C51" i="1"/>
  <c r="AD50" i="1"/>
  <c r="AD49" i="1"/>
  <c r="L49" i="1"/>
  <c r="I49" i="1"/>
  <c r="F49" i="1"/>
  <c r="C49" i="1"/>
  <c r="AD48" i="1"/>
  <c r="L47" i="1"/>
  <c r="I47" i="1"/>
  <c r="F47" i="1"/>
  <c r="C47" i="1"/>
  <c r="AD46" i="1"/>
  <c r="AD45" i="1"/>
  <c r="L45" i="1"/>
  <c r="I45" i="1"/>
  <c r="F45" i="1"/>
  <c r="C45" i="1"/>
  <c r="L44" i="1"/>
  <c r="I44" i="1"/>
  <c r="F44" i="1"/>
  <c r="C44" i="1"/>
  <c r="AC51" i="1" l="1"/>
  <c r="AC117" i="1"/>
  <c r="AC121" i="1"/>
  <c r="AC49" i="1"/>
  <c r="AC50" i="1"/>
  <c r="O49" i="1" s="1"/>
  <c r="AC123" i="1"/>
  <c r="AC52" i="1"/>
  <c r="AC115" i="1"/>
  <c r="AC114" i="1"/>
  <c r="O114" i="1" s="1"/>
  <c r="AC116" i="1"/>
  <c r="AC120" i="1"/>
  <c r="O120" i="1" s="1"/>
  <c r="AC45" i="1"/>
  <c r="AC48" i="1"/>
  <c r="AC119" i="1"/>
  <c r="AF24" i="1"/>
  <c r="AF25" i="1"/>
  <c r="AF27" i="1"/>
  <c r="AF26" i="1"/>
  <c r="AF29" i="1"/>
  <c r="AF28" i="1"/>
  <c r="AF31" i="1"/>
  <c r="AF30" i="1"/>
  <c r="O51" i="1"/>
  <c r="AC118" i="1"/>
  <c r="O118" i="1" s="1"/>
  <c r="AC46" i="1"/>
  <c r="O45" i="1" s="1"/>
  <c r="AC122" i="1"/>
  <c r="AC47" i="1"/>
  <c r="R26" i="1" l="1"/>
  <c r="O47" i="1"/>
  <c r="R28" i="1"/>
  <c r="O116" i="1"/>
  <c r="R24" i="1"/>
  <c r="R30" i="1"/>
</calcChain>
</file>

<file path=xl/comments1.xml><?xml version="1.0" encoding="utf-8"?>
<comments xmlns="http://schemas.openxmlformats.org/spreadsheetml/2006/main">
  <authors>
    <author>takuya</author>
  </authors>
  <commentList>
    <comment ref="X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takuya:</t>
        </r>
      </text>
    </comment>
  </commentList>
</comments>
</file>

<file path=xl/sharedStrings.xml><?xml version="1.0" encoding="utf-8"?>
<sst xmlns="http://schemas.openxmlformats.org/spreadsheetml/2006/main" count="655" uniqueCount="253">
  <si>
    <t>新人大会　グループリーグ日程①</t>
    <rPh sb="0" eb="2">
      <t>シンジン</t>
    </rPh>
    <rPh sb="2" eb="4">
      <t>タイカイ</t>
    </rPh>
    <rPh sb="12" eb="14">
      <t>ニッテイ</t>
    </rPh>
    <phoneticPr fontId="5"/>
  </si>
  <si>
    <t>Ａグループ</t>
    <phoneticPr fontId="5"/>
  </si>
  <si>
    <t>月　　日</t>
    <rPh sb="0" eb="1">
      <t>ツキ</t>
    </rPh>
    <rPh sb="3" eb="4">
      <t>ヒ</t>
    </rPh>
    <phoneticPr fontId="5"/>
  </si>
  <si>
    <t>時　間</t>
    <rPh sb="0" eb="1">
      <t>トキ</t>
    </rPh>
    <rPh sb="2" eb="3">
      <t>アイダ</t>
    </rPh>
    <phoneticPr fontId="5"/>
  </si>
  <si>
    <t>対　　　　戦</t>
    <rPh sb="0" eb="1">
      <t>タイ</t>
    </rPh>
    <rPh sb="5" eb="6">
      <t>イクサ</t>
    </rPh>
    <phoneticPr fontId="5"/>
  </si>
  <si>
    <t>審　　　判</t>
    <rPh sb="0" eb="1">
      <t>シン</t>
    </rPh>
    <rPh sb="4" eb="5">
      <t>ハン</t>
    </rPh>
    <phoneticPr fontId="5"/>
  </si>
  <si>
    <t>グランド</t>
    <phoneticPr fontId="5"/>
  </si>
  <si>
    <t>星取表</t>
    <rPh sb="0" eb="3">
      <t>ホシトリヒョウ</t>
    </rPh>
    <phoneticPr fontId="5"/>
  </si>
  <si>
    <t>勝点</t>
    <rPh sb="0" eb="1">
      <t>カ</t>
    </rPh>
    <rPh sb="1" eb="2">
      <t>テン</t>
    </rPh>
    <phoneticPr fontId="5"/>
  </si>
  <si>
    <t>得点</t>
    <rPh sb="0" eb="1">
      <t>トク</t>
    </rPh>
    <rPh sb="1" eb="2">
      <t>テン</t>
    </rPh>
    <phoneticPr fontId="5"/>
  </si>
  <si>
    <t>失点</t>
    <rPh sb="0" eb="1">
      <t>シツ</t>
    </rPh>
    <rPh sb="1" eb="2">
      <t>テン</t>
    </rPh>
    <phoneticPr fontId="5"/>
  </si>
  <si>
    <t>得失</t>
    <rPh sb="0" eb="2">
      <t>トクシツ</t>
    </rPh>
    <phoneticPr fontId="5"/>
  </si>
  <si>
    <t>順位</t>
    <rPh sb="0" eb="2">
      <t>ジュンイ</t>
    </rPh>
    <phoneticPr fontId="5"/>
  </si>
  <si>
    <t>-</t>
    <phoneticPr fontId="5"/>
  </si>
  <si>
    <t>Ｂグループ</t>
    <phoneticPr fontId="5"/>
  </si>
  <si>
    <t>Cグループ</t>
    <phoneticPr fontId="5"/>
  </si>
  <si>
    <t>会場運営の都合上、予選リーグの順位によって、会場が変更する場合あり</t>
    <rPh sb="0" eb="2">
      <t>カイジョウ</t>
    </rPh>
    <rPh sb="2" eb="4">
      <t>ウンエイ</t>
    </rPh>
    <rPh sb="5" eb="8">
      <t>ツゴウジョウ</t>
    </rPh>
    <rPh sb="9" eb="11">
      <t>ヨセン</t>
    </rPh>
    <rPh sb="15" eb="17">
      <t>ジュンイ</t>
    </rPh>
    <rPh sb="22" eb="24">
      <t>カイジョウ</t>
    </rPh>
    <rPh sb="25" eb="27">
      <t>ヘンコウ</t>
    </rPh>
    <rPh sb="29" eb="31">
      <t>バアイ</t>
    </rPh>
    <phoneticPr fontId="4"/>
  </si>
  <si>
    <t>―</t>
    <phoneticPr fontId="4"/>
  </si>
  <si>
    <t>A1</t>
    <phoneticPr fontId="4"/>
  </si>
  <si>
    <t>B1</t>
    <phoneticPr fontId="4"/>
  </si>
  <si>
    <t>C1</t>
    <phoneticPr fontId="4"/>
  </si>
  <si>
    <t>D1</t>
    <phoneticPr fontId="4"/>
  </si>
  <si>
    <t>A2</t>
    <phoneticPr fontId="4"/>
  </si>
  <si>
    <t>B2</t>
    <phoneticPr fontId="4"/>
  </si>
  <si>
    <t>C2</t>
    <phoneticPr fontId="4"/>
  </si>
  <si>
    <t>D2</t>
    <phoneticPr fontId="4"/>
  </si>
  <si>
    <t>A3</t>
    <phoneticPr fontId="4"/>
  </si>
  <si>
    <t>B3</t>
    <phoneticPr fontId="4"/>
  </si>
  <si>
    <t>C3</t>
    <phoneticPr fontId="4"/>
  </si>
  <si>
    <t>A4</t>
    <phoneticPr fontId="4"/>
  </si>
  <si>
    <t>B4</t>
    <phoneticPr fontId="4"/>
  </si>
  <si>
    <t>C4</t>
    <phoneticPr fontId="4"/>
  </si>
  <si>
    <t>D4</t>
    <phoneticPr fontId="4"/>
  </si>
  <si>
    <t>【13】負</t>
    <rPh sb="4" eb="5">
      <t>マ</t>
    </rPh>
    <phoneticPr fontId="4"/>
  </si>
  <si>
    <t>【19】負</t>
    <rPh sb="4" eb="5">
      <t>マ</t>
    </rPh>
    <phoneticPr fontId="4"/>
  </si>
  <si>
    <t>Ａグループ</t>
  </si>
  <si>
    <t>Ｂグループ</t>
  </si>
  <si>
    <t>Cグループ</t>
  </si>
  <si>
    <t>Dグループ</t>
  </si>
  <si>
    <t>みちのくリーグ</t>
    <phoneticPr fontId="4"/>
  </si>
  <si>
    <t>ベガルタ仙台</t>
    <rPh sb="4" eb="6">
      <t>センダイ</t>
    </rPh>
    <phoneticPr fontId="4"/>
  </si>
  <si>
    <t>FCみやぎ</t>
    <phoneticPr fontId="4"/>
  </si>
  <si>
    <t>塩釜FC</t>
    <rPh sb="0" eb="2">
      <t>シオガマ</t>
    </rPh>
    <phoneticPr fontId="4"/>
  </si>
  <si>
    <t>みちのく</t>
    <phoneticPr fontId="5"/>
  </si>
  <si>
    <t>月　　日</t>
    <rPh sb="0" eb="1">
      <t>ツキ</t>
    </rPh>
    <rPh sb="3" eb="4">
      <t>ヒ</t>
    </rPh>
    <phoneticPr fontId="4"/>
  </si>
  <si>
    <t>時　間</t>
    <rPh sb="0" eb="1">
      <t>トキ</t>
    </rPh>
    <rPh sb="2" eb="3">
      <t>アイダ</t>
    </rPh>
    <phoneticPr fontId="4"/>
  </si>
  <si>
    <t>対　　　　戦</t>
    <rPh sb="0" eb="1">
      <t>タイ</t>
    </rPh>
    <rPh sb="5" eb="6">
      <t>イクサ</t>
    </rPh>
    <phoneticPr fontId="4"/>
  </si>
  <si>
    <t>審　　　判</t>
    <rPh sb="0" eb="1">
      <t>シン</t>
    </rPh>
    <rPh sb="4" eb="5">
      <t>ハン</t>
    </rPh>
    <phoneticPr fontId="4"/>
  </si>
  <si>
    <t>グランド</t>
    <phoneticPr fontId="4"/>
  </si>
  <si>
    <t>星取表</t>
    <rPh sb="0" eb="3">
      <t>ホシトリヒョウ</t>
    </rPh>
    <phoneticPr fontId="4"/>
  </si>
  <si>
    <t>勝点</t>
    <rPh sb="0" eb="1">
      <t>カ</t>
    </rPh>
    <rPh sb="1" eb="2">
      <t>テン</t>
    </rPh>
    <phoneticPr fontId="4"/>
  </si>
  <si>
    <t>得点</t>
    <rPh sb="0" eb="1">
      <t>トク</t>
    </rPh>
    <rPh sb="1" eb="2">
      <t>テン</t>
    </rPh>
    <phoneticPr fontId="4"/>
  </si>
  <si>
    <t>失点</t>
    <rPh sb="0" eb="1">
      <t>シツ</t>
    </rPh>
    <rPh sb="1" eb="2">
      <t>テン</t>
    </rPh>
    <phoneticPr fontId="4"/>
  </si>
  <si>
    <t>得失</t>
    <rPh sb="0" eb="2">
      <t>トクシツ</t>
    </rPh>
    <phoneticPr fontId="4"/>
  </si>
  <si>
    <t>順位</t>
    <rPh sb="0" eb="2">
      <t>ジュンイ</t>
    </rPh>
    <phoneticPr fontId="4"/>
  </si>
  <si>
    <t>-</t>
    <phoneticPr fontId="4"/>
  </si>
  <si>
    <t>Dグループ</t>
    <phoneticPr fontId="4"/>
  </si>
  <si>
    <t>―</t>
    <phoneticPr fontId="4"/>
  </si>
  <si>
    <t>グランド</t>
    <phoneticPr fontId="4"/>
  </si>
  <si>
    <t>FC FRESCA</t>
    <phoneticPr fontId="4"/>
  </si>
  <si>
    <t>第27回　宮城県クラブユースサッカー連盟(U-15)</t>
    <rPh sb="0" eb="1">
      <t>ダイ</t>
    </rPh>
    <rPh sb="3" eb="4">
      <t>カイ</t>
    </rPh>
    <rPh sb="5" eb="8">
      <t>ミヤギケン</t>
    </rPh>
    <rPh sb="18" eb="20">
      <t>レンメイ</t>
    </rPh>
    <phoneticPr fontId="5"/>
  </si>
  <si>
    <t>コバルトーレ女川</t>
    <rPh sb="6" eb="8">
      <t>オナガワ</t>
    </rPh>
    <phoneticPr fontId="4"/>
  </si>
  <si>
    <t>AOBA FC</t>
    <phoneticPr fontId="4"/>
  </si>
  <si>
    <t>仙台YMCA</t>
    <rPh sb="0" eb="2">
      <t>センダイ</t>
    </rPh>
    <phoneticPr fontId="4"/>
  </si>
  <si>
    <t>FCオークス</t>
    <phoneticPr fontId="4"/>
  </si>
  <si>
    <t>試合No</t>
    <rPh sb="0" eb="2">
      <t>シアイ</t>
    </rPh>
    <phoneticPr fontId="4"/>
  </si>
  <si>
    <t>対　　戦</t>
    <rPh sb="0" eb="1">
      <t>タイ</t>
    </rPh>
    <rPh sb="3" eb="4">
      <t>セン</t>
    </rPh>
    <phoneticPr fontId="4"/>
  </si>
  <si>
    <t>主審・４</t>
    <rPh sb="0" eb="2">
      <t>シュシン</t>
    </rPh>
    <phoneticPr fontId="4"/>
  </si>
  <si>
    <t>副　審</t>
    <rPh sb="0" eb="1">
      <t>フク</t>
    </rPh>
    <rPh sb="2" eb="3">
      <t>シン</t>
    </rPh>
    <phoneticPr fontId="4"/>
  </si>
  <si>
    <t>会　場</t>
    <rPh sb="0" eb="1">
      <t>カイ</t>
    </rPh>
    <rPh sb="2" eb="3">
      <t>ジョウ</t>
    </rPh>
    <phoneticPr fontId="4"/>
  </si>
  <si>
    <t>運　営</t>
    <rPh sb="0" eb="1">
      <t>ウン</t>
    </rPh>
    <rPh sb="2" eb="3">
      <t>エイ</t>
    </rPh>
    <phoneticPr fontId="4"/>
  </si>
  <si>
    <t>月　日</t>
    <phoneticPr fontId="4"/>
  </si>
  <si>
    <t>6位～13位トーナメント</t>
    <rPh sb="1" eb="2">
      <t>イ</t>
    </rPh>
    <rPh sb="5" eb="6">
      <t>イ</t>
    </rPh>
    <phoneticPr fontId="4"/>
  </si>
  <si>
    <t>月日（）</t>
    <phoneticPr fontId="4"/>
  </si>
  <si>
    <t>-</t>
    <phoneticPr fontId="4"/>
  </si>
  <si>
    <t>【1】</t>
    <phoneticPr fontId="4"/>
  </si>
  <si>
    <t>【2】</t>
    <phoneticPr fontId="4"/>
  </si>
  <si>
    <t>【3】</t>
    <phoneticPr fontId="4"/>
  </si>
  <si>
    <t>【4】</t>
    <phoneticPr fontId="4"/>
  </si>
  <si>
    <t>A1</t>
    <phoneticPr fontId="4"/>
  </si>
  <si>
    <t>B1</t>
    <phoneticPr fontId="4"/>
  </si>
  <si>
    <t>C1</t>
    <phoneticPr fontId="4"/>
  </si>
  <si>
    <t>D1</t>
    <phoneticPr fontId="4"/>
  </si>
  <si>
    <t>D2</t>
    <phoneticPr fontId="4"/>
  </si>
  <si>
    <t>C2</t>
    <phoneticPr fontId="4"/>
  </si>
  <si>
    <t>B2</t>
    <phoneticPr fontId="4"/>
  </si>
  <si>
    <t>A2</t>
    <phoneticPr fontId="4"/>
  </si>
  <si>
    <t>【7】</t>
    <phoneticPr fontId="4"/>
  </si>
  <si>
    <t>【8】</t>
    <phoneticPr fontId="4"/>
  </si>
  <si>
    <t>【5】</t>
    <phoneticPr fontId="4"/>
  </si>
  <si>
    <t>【6】</t>
    <phoneticPr fontId="4"/>
  </si>
  <si>
    <t>【1】負</t>
    <rPh sb="3" eb="4">
      <t>マ</t>
    </rPh>
    <phoneticPr fontId="4"/>
  </si>
  <si>
    <t>【2】負</t>
    <rPh sb="3" eb="4">
      <t>マケ</t>
    </rPh>
    <phoneticPr fontId="4"/>
  </si>
  <si>
    <t>【3】負</t>
    <rPh sb="3" eb="4">
      <t>マケ</t>
    </rPh>
    <phoneticPr fontId="4"/>
  </si>
  <si>
    <t>【4】負</t>
    <rPh sb="3" eb="4">
      <t>マケ</t>
    </rPh>
    <phoneticPr fontId="4"/>
  </si>
  <si>
    <t>【1】勝</t>
    <rPh sb="3" eb="4">
      <t>カチ</t>
    </rPh>
    <phoneticPr fontId="4"/>
  </si>
  <si>
    <t>【2】勝</t>
    <rPh sb="3" eb="4">
      <t>カチ</t>
    </rPh>
    <phoneticPr fontId="4"/>
  </si>
  <si>
    <t>【3】勝</t>
    <rPh sb="3" eb="4">
      <t>カチ</t>
    </rPh>
    <phoneticPr fontId="4"/>
  </si>
  <si>
    <t>【4】勝</t>
    <rPh sb="3" eb="4">
      <t>カチ</t>
    </rPh>
    <phoneticPr fontId="4"/>
  </si>
  <si>
    <t>【7】負</t>
    <rPh sb="3" eb="4">
      <t>マ</t>
    </rPh>
    <phoneticPr fontId="4"/>
  </si>
  <si>
    <t>【8】負</t>
    <rPh sb="3" eb="4">
      <t>マケ</t>
    </rPh>
    <phoneticPr fontId="4"/>
  </si>
  <si>
    <t>【7】勝</t>
    <rPh sb="3" eb="4">
      <t>カチ</t>
    </rPh>
    <phoneticPr fontId="4"/>
  </si>
  <si>
    <t>【8】勝</t>
    <rPh sb="3" eb="4">
      <t>カチ</t>
    </rPh>
    <phoneticPr fontId="4"/>
  </si>
  <si>
    <t>【9】</t>
    <phoneticPr fontId="4"/>
  </si>
  <si>
    <t>【10】</t>
    <phoneticPr fontId="4"/>
  </si>
  <si>
    <t>【11】</t>
    <phoneticPr fontId="4"/>
  </si>
  <si>
    <t>【12】</t>
    <phoneticPr fontId="4"/>
  </si>
  <si>
    <t>【5】負</t>
    <rPh sb="3" eb="4">
      <t>マケ</t>
    </rPh>
    <phoneticPr fontId="4"/>
  </si>
  <si>
    <t>【6】負</t>
    <rPh sb="3" eb="4">
      <t>マケ</t>
    </rPh>
    <phoneticPr fontId="4"/>
  </si>
  <si>
    <t>【5】勝</t>
    <rPh sb="3" eb="4">
      <t>カチ</t>
    </rPh>
    <phoneticPr fontId="4"/>
  </si>
  <si>
    <t>【6】勝</t>
    <rPh sb="3" eb="4">
      <t>カチ</t>
    </rPh>
    <phoneticPr fontId="4"/>
  </si>
  <si>
    <t>14位～23位トーナメント</t>
    <rPh sb="2" eb="3">
      <t>イ</t>
    </rPh>
    <rPh sb="6" eb="7">
      <t>イ</t>
    </rPh>
    <phoneticPr fontId="4"/>
  </si>
  <si>
    <t>【13】</t>
    <phoneticPr fontId="4"/>
  </si>
  <si>
    <t>【14】</t>
    <phoneticPr fontId="4"/>
  </si>
  <si>
    <t>【13】勝</t>
    <rPh sb="4" eb="5">
      <t>カチ</t>
    </rPh>
    <phoneticPr fontId="4"/>
  </si>
  <si>
    <t>【14】勝</t>
    <rPh sb="4" eb="5">
      <t>カチ</t>
    </rPh>
    <phoneticPr fontId="4"/>
  </si>
  <si>
    <t>【19】</t>
    <phoneticPr fontId="4"/>
  </si>
  <si>
    <t>【20】</t>
    <phoneticPr fontId="4"/>
  </si>
  <si>
    <t>【17】負</t>
    <rPh sb="4" eb="5">
      <t>マケ</t>
    </rPh>
    <phoneticPr fontId="4"/>
  </si>
  <si>
    <t>【16】負</t>
    <rPh sb="4" eb="5">
      <t>マケ</t>
    </rPh>
    <phoneticPr fontId="4"/>
  </si>
  <si>
    <t>【14】負</t>
    <rPh sb="4" eb="5">
      <t>マケ</t>
    </rPh>
    <phoneticPr fontId="4"/>
  </si>
  <si>
    <t>【20】負</t>
    <rPh sb="4" eb="5">
      <t>マケ</t>
    </rPh>
    <phoneticPr fontId="4"/>
  </si>
  <si>
    <t>【15】負</t>
    <rPh sb="4" eb="5">
      <t>マケ</t>
    </rPh>
    <phoneticPr fontId="4"/>
  </si>
  <si>
    <t>【15】勝</t>
    <rPh sb="4" eb="5">
      <t>カチ</t>
    </rPh>
    <phoneticPr fontId="4"/>
  </si>
  <si>
    <t>【19】勝</t>
    <rPh sb="4" eb="5">
      <t>カチ</t>
    </rPh>
    <phoneticPr fontId="4"/>
  </si>
  <si>
    <t>【20】勝</t>
    <rPh sb="4" eb="5">
      <t>カチ</t>
    </rPh>
    <phoneticPr fontId="4"/>
  </si>
  <si>
    <t>【18】負</t>
    <rPh sb="4" eb="5">
      <t>マケ</t>
    </rPh>
    <phoneticPr fontId="4"/>
  </si>
  <si>
    <t>【16】勝</t>
    <rPh sb="4" eb="5">
      <t>カチ</t>
    </rPh>
    <phoneticPr fontId="4"/>
  </si>
  <si>
    <t>【17】勝</t>
    <rPh sb="4" eb="5">
      <t>カチ</t>
    </rPh>
    <phoneticPr fontId="4"/>
  </si>
  <si>
    <t>【18】勝</t>
    <rPh sb="4" eb="5">
      <t>カチ</t>
    </rPh>
    <phoneticPr fontId="4"/>
  </si>
  <si>
    <t>5</t>
    <phoneticPr fontId="4"/>
  </si>
  <si>
    <t>デュオパーク</t>
    <phoneticPr fontId="4"/>
  </si>
  <si>
    <t>リベルタ</t>
    <phoneticPr fontId="4"/>
  </si>
  <si>
    <t>アバンツァーレ</t>
    <phoneticPr fontId="4"/>
  </si>
  <si>
    <t>ラソス</t>
    <phoneticPr fontId="4"/>
  </si>
  <si>
    <t>エナブル</t>
    <phoneticPr fontId="4"/>
  </si>
  <si>
    <t>多賀城</t>
    <rPh sb="0" eb="3">
      <t>タガジョウ</t>
    </rPh>
    <phoneticPr fontId="4"/>
  </si>
  <si>
    <t>七ヶ浜</t>
    <rPh sb="0" eb="3">
      <t>シチガハマ</t>
    </rPh>
    <phoneticPr fontId="4"/>
  </si>
  <si>
    <t>仙台FC</t>
    <rPh sb="0" eb="2">
      <t>センダイ</t>
    </rPh>
    <phoneticPr fontId="4"/>
  </si>
  <si>
    <t>メッセ</t>
    <phoneticPr fontId="4"/>
  </si>
  <si>
    <t>OFC</t>
    <phoneticPr fontId="4"/>
  </si>
  <si>
    <t>東六クラブ</t>
    <rPh sb="0" eb="2">
      <t>ヒガシロク</t>
    </rPh>
    <phoneticPr fontId="4"/>
  </si>
  <si>
    <t>エボルティーボ</t>
    <phoneticPr fontId="4"/>
  </si>
  <si>
    <t>エスペランサ</t>
    <phoneticPr fontId="4"/>
  </si>
  <si>
    <t>フォーリークラッセ</t>
    <phoneticPr fontId="4"/>
  </si>
  <si>
    <t>D4</t>
    <phoneticPr fontId="4"/>
  </si>
  <si>
    <t>A3</t>
    <phoneticPr fontId="4"/>
  </si>
  <si>
    <t>【13】</t>
    <phoneticPr fontId="4"/>
  </si>
  <si>
    <t>【14】</t>
    <phoneticPr fontId="4"/>
  </si>
  <si>
    <t>【15】</t>
    <phoneticPr fontId="4"/>
  </si>
  <si>
    <t>【16】</t>
    <phoneticPr fontId="4"/>
  </si>
  <si>
    <t>【19】</t>
    <phoneticPr fontId="4"/>
  </si>
  <si>
    <t>【20】</t>
    <phoneticPr fontId="4"/>
  </si>
  <si>
    <t>【17】</t>
    <phoneticPr fontId="4"/>
  </si>
  <si>
    <t>【18】</t>
    <phoneticPr fontId="4"/>
  </si>
  <si>
    <t>【　　】</t>
    <phoneticPr fontId="4"/>
  </si>
  <si>
    <t>B5位</t>
    <rPh sb="2" eb="3">
      <t>イ</t>
    </rPh>
    <phoneticPr fontId="4"/>
  </si>
  <si>
    <t>C5位</t>
    <rPh sb="2" eb="3">
      <t>イ</t>
    </rPh>
    <phoneticPr fontId="4"/>
  </si>
  <si>
    <t>【21】</t>
    <phoneticPr fontId="4"/>
  </si>
  <si>
    <t>【22】</t>
    <phoneticPr fontId="4"/>
  </si>
  <si>
    <t>【23】</t>
    <phoneticPr fontId="4"/>
  </si>
  <si>
    <t>【24】</t>
    <phoneticPr fontId="4"/>
  </si>
  <si>
    <t>14位～21位トーナメント</t>
    <rPh sb="2" eb="3">
      <t>イ</t>
    </rPh>
    <rPh sb="6" eb="7">
      <t>イ</t>
    </rPh>
    <phoneticPr fontId="4"/>
  </si>
  <si>
    <t>七ヶ浜スタジアム</t>
    <rPh sb="0" eb="3">
      <t>シチガハマ</t>
    </rPh>
    <phoneticPr fontId="4"/>
  </si>
  <si>
    <t>七ヶ浜スタジアム</t>
    <phoneticPr fontId="4"/>
  </si>
  <si>
    <t>七ヶ浜スタジアム</t>
    <phoneticPr fontId="4"/>
  </si>
  <si>
    <t>七ヶ浜スタジアム</t>
    <phoneticPr fontId="4"/>
  </si>
  <si>
    <t>七ヶ浜スタジアム</t>
    <phoneticPr fontId="4"/>
  </si>
  <si>
    <t>七ヶ浜スタジアム</t>
    <phoneticPr fontId="4"/>
  </si>
  <si>
    <t>松島ＦＢＣ</t>
    <rPh sb="0" eb="2">
      <t>マツシマ</t>
    </rPh>
    <phoneticPr fontId="4"/>
  </si>
  <si>
    <t>松島ＦＢＣ</t>
    <phoneticPr fontId="4"/>
  </si>
  <si>
    <t>松島運動公園</t>
    <rPh sb="0" eb="2">
      <t>マツシマ</t>
    </rPh>
    <rPh sb="2" eb="4">
      <t>ウンドウ</t>
    </rPh>
    <rPh sb="4" eb="6">
      <t>コウエン</t>
    </rPh>
    <phoneticPr fontId="4"/>
  </si>
  <si>
    <t>松島運動公園</t>
    <phoneticPr fontId="4"/>
  </si>
  <si>
    <t>松島運動公園</t>
    <phoneticPr fontId="4"/>
  </si>
  <si>
    <t>松島運動公園</t>
    <phoneticPr fontId="4"/>
  </si>
  <si>
    <t>１２月１日（日）</t>
    <rPh sb="2" eb="3">
      <t>ガツ</t>
    </rPh>
    <rPh sb="4" eb="5">
      <t>ニチ</t>
    </rPh>
    <rPh sb="6" eb="7">
      <t>ニチ</t>
    </rPh>
    <phoneticPr fontId="4"/>
  </si>
  <si>
    <t>１２月１日（日）</t>
    <phoneticPr fontId="4"/>
  </si>
  <si>
    <t>１２月１日（日）</t>
    <phoneticPr fontId="4"/>
  </si>
  <si>
    <t>１２月８日（日）</t>
    <phoneticPr fontId="4"/>
  </si>
  <si>
    <t>１２月８日（日）</t>
    <phoneticPr fontId="4"/>
  </si>
  <si>
    <t>１２月８日（日）</t>
    <phoneticPr fontId="4"/>
  </si>
  <si>
    <t>１２月８日（日）</t>
    <phoneticPr fontId="4"/>
  </si>
  <si>
    <t>キックオフ</t>
    <phoneticPr fontId="4"/>
  </si>
  <si>
    <t>１２月７日（土）</t>
    <rPh sb="6" eb="7">
      <t>ド</t>
    </rPh>
    <phoneticPr fontId="4"/>
  </si>
  <si>
    <t>１２月７日（土）</t>
    <phoneticPr fontId="4"/>
  </si>
  <si>
    <t>１２月７日（土）</t>
    <phoneticPr fontId="4"/>
  </si>
  <si>
    <t>１２月７日（土）</t>
    <phoneticPr fontId="4"/>
  </si>
  <si>
    <t>１２月７日（土）</t>
    <phoneticPr fontId="4"/>
  </si>
  <si>
    <t>１２月７日（土）</t>
    <phoneticPr fontId="4"/>
  </si>
  <si>
    <t>女川町総合運動公園第二多目的</t>
    <phoneticPr fontId="4"/>
  </si>
  <si>
    <t>女川町総合運動公園第二多目的</t>
    <phoneticPr fontId="4"/>
  </si>
  <si>
    <t>コバルトーレ</t>
    <phoneticPr fontId="4"/>
  </si>
  <si>
    <t>-</t>
    <phoneticPr fontId="4"/>
  </si>
  <si>
    <t>DUOパーク</t>
    <phoneticPr fontId="4"/>
  </si>
  <si>
    <t>リベルタ</t>
    <phoneticPr fontId="4"/>
  </si>
  <si>
    <t>アバンツァーレ</t>
    <phoneticPr fontId="4"/>
  </si>
  <si>
    <t>コバルトーレ</t>
    <phoneticPr fontId="4"/>
  </si>
  <si>
    <t>ＤＵＯパーク</t>
    <phoneticPr fontId="4"/>
  </si>
  <si>
    <t>ＤＵＯパーク</t>
    <phoneticPr fontId="4"/>
  </si>
  <si>
    <t>リベルタ</t>
    <phoneticPr fontId="4"/>
  </si>
  <si>
    <t>アバンツァーレ</t>
    <phoneticPr fontId="4"/>
  </si>
  <si>
    <t>コバルトーレ</t>
    <phoneticPr fontId="4"/>
  </si>
  <si>
    <t>ＤＵＯパーク</t>
    <phoneticPr fontId="4"/>
  </si>
  <si>
    <t>リベルタ</t>
    <phoneticPr fontId="4"/>
  </si>
  <si>
    <t>ＦＣみやぎ</t>
    <phoneticPr fontId="4"/>
  </si>
  <si>
    <t>Ａ.Ｃ　ＡＺＺＵＲＲＩ</t>
    <phoneticPr fontId="4"/>
  </si>
  <si>
    <t>ＦＣ　ＦＲＥＳＣＡ</t>
    <phoneticPr fontId="4"/>
  </si>
  <si>
    <t>ベガルタ仙台</t>
    <rPh sb="4" eb="6">
      <t>センダイ</t>
    </rPh>
    <phoneticPr fontId="4"/>
  </si>
  <si>
    <t>塩釜ＦＣ</t>
    <rPh sb="0" eb="2">
      <t>シオガマ</t>
    </rPh>
    <phoneticPr fontId="4"/>
  </si>
  <si>
    <t>ＡＯＢＡ　ＦＣ</t>
    <phoneticPr fontId="4"/>
  </si>
  <si>
    <t>ラソス仙台</t>
    <rPh sb="3" eb="5">
      <t>センダイ</t>
    </rPh>
    <phoneticPr fontId="4"/>
  </si>
  <si>
    <t>ＦＣ　Enable</t>
    <phoneticPr fontId="4"/>
  </si>
  <si>
    <t>多賀城FC</t>
    <rPh sb="0" eb="3">
      <t>タガジョウ</t>
    </rPh>
    <phoneticPr fontId="4"/>
  </si>
  <si>
    <t>七ヶ浜SC</t>
    <rPh sb="0" eb="3">
      <t>シチガハマ</t>
    </rPh>
    <phoneticPr fontId="4"/>
  </si>
  <si>
    <t>ラソス</t>
    <phoneticPr fontId="4"/>
  </si>
  <si>
    <t>七ヶ浜スタジアム</t>
    <rPh sb="0" eb="3">
      <t>シチガハマ</t>
    </rPh>
    <phoneticPr fontId="4"/>
  </si>
  <si>
    <t>AOBA　FC</t>
    <phoneticPr fontId="4"/>
  </si>
  <si>
    <t>FC　Enable</t>
    <phoneticPr fontId="4"/>
  </si>
  <si>
    <t>AOBA　FC</t>
    <phoneticPr fontId="4"/>
  </si>
  <si>
    <t>AOBA　FC</t>
    <phoneticPr fontId="4"/>
  </si>
  <si>
    <t>FC　Enable</t>
    <phoneticPr fontId="4"/>
  </si>
  <si>
    <t>FC　Enable</t>
    <phoneticPr fontId="4"/>
  </si>
  <si>
    <t>泉パークタウンベガルタ人工芝</t>
    <rPh sb="0" eb="1">
      <t>イズミ</t>
    </rPh>
    <rPh sb="11" eb="13">
      <t>ジンコウ</t>
    </rPh>
    <rPh sb="13" eb="14">
      <t>シバ</t>
    </rPh>
    <phoneticPr fontId="4"/>
  </si>
  <si>
    <t>仙台YMCA</t>
    <rPh sb="0" eb="2">
      <t>センダイ</t>
    </rPh>
    <phoneticPr fontId="4"/>
  </si>
  <si>
    <t>仙台FC</t>
    <rPh sb="0" eb="2">
      <t>センダイ</t>
    </rPh>
    <phoneticPr fontId="4"/>
  </si>
  <si>
    <t>MESSE宮城</t>
    <rPh sb="5" eb="7">
      <t>ミヤギ</t>
    </rPh>
    <phoneticPr fontId="4"/>
  </si>
  <si>
    <t>OFC</t>
    <phoneticPr fontId="4"/>
  </si>
  <si>
    <t>東六クラブ</t>
    <rPh sb="0" eb="2">
      <t>トウロク</t>
    </rPh>
    <phoneticPr fontId="4"/>
  </si>
  <si>
    <t>OFC</t>
    <phoneticPr fontId="4"/>
  </si>
  <si>
    <t>FC　Enable</t>
    <phoneticPr fontId="4"/>
  </si>
  <si>
    <t>OFC</t>
    <phoneticPr fontId="4"/>
  </si>
  <si>
    <t>OFC</t>
    <phoneticPr fontId="4"/>
  </si>
  <si>
    <t>A.CAZZURRI</t>
    <phoneticPr fontId="4"/>
  </si>
  <si>
    <t>フォーリクラッセ</t>
    <phoneticPr fontId="4"/>
  </si>
  <si>
    <t>FCオークス</t>
    <phoneticPr fontId="4"/>
  </si>
  <si>
    <t>エボルティーボ</t>
    <phoneticPr fontId="4"/>
  </si>
  <si>
    <t>エスペランサ登米</t>
    <rPh sb="6" eb="8">
      <t>トメ</t>
    </rPh>
    <phoneticPr fontId="4"/>
  </si>
  <si>
    <t>FCオークス</t>
    <phoneticPr fontId="4"/>
  </si>
  <si>
    <t>エボルティーボ</t>
    <phoneticPr fontId="4"/>
  </si>
  <si>
    <t>梅ノ木グリーンパーク</t>
    <rPh sb="0" eb="1">
      <t>ウメ</t>
    </rPh>
    <rPh sb="2" eb="3">
      <t>キ</t>
    </rPh>
    <phoneticPr fontId="4"/>
  </si>
  <si>
    <t>松島FBCピッチ2</t>
    <rPh sb="0" eb="2">
      <t>マツシマ</t>
    </rPh>
    <phoneticPr fontId="4"/>
  </si>
  <si>
    <t>FCオークス</t>
    <phoneticPr fontId="4"/>
  </si>
  <si>
    <t>コバルトーレ</t>
    <phoneticPr fontId="4"/>
  </si>
  <si>
    <t>DUOパーク</t>
    <phoneticPr fontId="4"/>
  </si>
  <si>
    <t>FCみやぎ</t>
    <phoneticPr fontId="4"/>
  </si>
  <si>
    <t>塩釜ＦＣ</t>
    <rPh sb="0" eb="2">
      <t>シオガマ</t>
    </rPh>
    <phoneticPr fontId="4"/>
  </si>
  <si>
    <t>FC　ＦＲＥＳＣＡ</t>
    <phoneticPr fontId="4"/>
  </si>
  <si>
    <t>Ａ.Ｃ　ＡＺＺＵＲＲＩ</t>
    <phoneticPr fontId="4"/>
  </si>
  <si>
    <t>ベガルタ仙台</t>
    <rPh sb="4" eb="6">
      <t>センダイ</t>
    </rPh>
    <phoneticPr fontId="4"/>
  </si>
  <si>
    <t>Ａ.Ｃ　ＡＺＺＵＲＲＩ</t>
    <phoneticPr fontId="4"/>
  </si>
  <si>
    <t>ＦＣ　ＦＲＥＳＣＡ</t>
    <phoneticPr fontId="4"/>
  </si>
  <si>
    <t>ＦＣみやぎ</t>
    <phoneticPr fontId="4"/>
  </si>
  <si>
    <t>ＦＣみやぎ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</si>
</sst>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\(aaa\)"/>
  </numFmts>
  <fonts count="34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color indexed="8"/>
      <name val="HGS創英角ﾎﾟｯﾌﾟ体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6"/>
      <color indexed="8"/>
      <name val="HGS創英角ﾎﾟｯﾌﾟ体"/>
      <family val="3"/>
      <charset val="128"/>
    </font>
    <font>
      <sz val="9"/>
      <color indexed="9"/>
      <name val="ＭＳ Ｐゴシック"/>
      <family val="3"/>
      <charset val="128"/>
    </font>
    <font>
      <sz val="16"/>
      <color indexed="9"/>
      <name val="HGS創英角ﾎﾟｯﾌﾟ体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9"/>
      <name val="HGS創英角ﾎﾟｯﾌﾟ体"/>
      <family val="3"/>
      <charset val="128"/>
    </font>
    <font>
      <sz val="8"/>
      <color indexed="9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10.5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indexed="48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sz val="14"/>
      <color indexed="8"/>
      <name val="HGS創英角ﾎﾟｯﾌﾟ体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3309E7"/>
        <bgColor indexed="64"/>
      </patternFill>
    </fill>
    <fill>
      <patternFill patternType="solid">
        <fgColor rgb="FFFF0000"/>
        <bgColor indexed="64"/>
      </patternFill>
    </fill>
  </fills>
  <borders count="1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DashDot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ashDot">
        <color auto="1"/>
      </left>
      <right/>
      <top style="dashDot">
        <color auto="1"/>
      </top>
      <bottom/>
      <diagonal/>
    </border>
    <border>
      <left/>
      <right/>
      <top style="dashDot">
        <color auto="1"/>
      </top>
      <bottom/>
      <diagonal/>
    </border>
    <border>
      <left/>
      <right style="dashDot">
        <color auto="1"/>
      </right>
      <top style="dashDot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6" fillId="0" borderId="0">
      <alignment vertical="center"/>
    </xf>
    <xf numFmtId="0" fontId="2" fillId="0" borderId="0">
      <alignment vertical="center"/>
    </xf>
    <xf numFmtId="0" fontId="2" fillId="0" borderId="0"/>
  </cellStyleXfs>
  <cellXfs count="493">
    <xf numFmtId="0" fontId="0" fillId="0" borderId="0" xfId="0"/>
    <xf numFmtId="0" fontId="3" fillId="0" borderId="0" xfId="7" applyFont="1" applyBorder="1" applyAlignment="1">
      <alignment vertical="center"/>
    </xf>
    <xf numFmtId="0" fontId="6" fillId="0" borderId="0" xfId="7" applyFont="1" applyBorder="1">
      <alignment vertical="center"/>
    </xf>
    <xf numFmtId="0" fontId="7" fillId="0" borderId="0" xfId="7" applyFont="1" applyBorder="1" applyAlignment="1">
      <alignment vertical="center"/>
    </xf>
    <xf numFmtId="0" fontId="8" fillId="0" borderId="0" xfId="7" applyFont="1" applyBorder="1">
      <alignment vertical="center"/>
    </xf>
    <xf numFmtId="0" fontId="6" fillId="0" borderId="0" xfId="7" applyFont="1" applyFill="1" applyBorder="1">
      <alignment vertical="center"/>
    </xf>
    <xf numFmtId="0" fontId="9" fillId="0" borderId="0" xfId="7" applyFont="1" applyFill="1" applyBorder="1" applyAlignment="1">
      <alignment vertical="center"/>
    </xf>
    <xf numFmtId="0" fontId="6" fillId="0" borderId="1" xfId="7" applyFont="1" applyBorder="1" applyAlignment="1">
      <alignment horizontal="center" vertical="center"/>
    </xf>
    <xf numFmtId="20" fontId="6" fillId="0" borderId="0" xfId="7" applyNumberFormat="1" applyFont="1" applyFill="1" applyBorder="1" applyAlignment="1">
      <alignment vertical="center"/>
    </xf>
    <xf numFmtId="0" fontId="6" fillId="0" borderId="0" xfId="7" applyFont="1" applyFill="1" applyBorder="1" applyAlignment="1">
      <alignment vertical="center"/>
    </xf>
    <xf numFmtId="0" fontId="6" fillId="0" borderId="2" xfId="7" applyFont="1" applyFill="1" applyBorder="1" applyAlignment="1">
      <alignment horizontal="center" vertical="center"/>
    </xf>
    <xf numFmtId="0" fontId="6" fillId="0" borderId="3" xfId="8" applyFont="1" applyFill="1" applyBorder="1" applyAlignment="1">
      <alignment horizontal="center" vertical="center"/>
    </xf>
    <xf numFmtId="0" fontId="6" fillId="0" borderId="4" xfId="7" applyFont="1" applyFill="1" applyBorder="1" applyAlignment="1">
      <alignment horizontal="center" vertical="center" shrinkToFit="1"/>
    </xf>
    <xf numFmtId="0" fontId="6" fillId="0" borderId="5" xfId="8" applyFont="1" applyFill="1" applyBorder="1" applyAlignment="1">
      <alignment horizontal="center" vertical="center"/>
    </xf>
    <xf numFmtId="0" fontId="6" fillId="0" borderId="6" xfId="7" applyFont="1" applyFill="1" applyBorder="1" applyAlignment="1">
      <alignment horizontal="center" vertical="center"/>
    </xf>
    <xf numFmtId="0" fontId="6" fillId="0" borderId="7" xfId="8" applyFont="1" applyFill="1" applyBorder="1" applyAlignment="1">
      <alignment horizontal="center" vertical="center"/>
    </xf>
    <xf numFmtId="0" fontId="6" fillId="0" borderId="8" xfId="7" applyFont="1" applyFill="1" applyBorder="1" applyAlignment="1">
      <alignment horizontal="center" vertical="center" shrinkToFit="1"/>
    </xf>
    <xf numFmtId="0" fontId="6" fillId="0" borderId="9" xfId="8" applyFont="1" applyFill="1" applyBorder="1" applyAlignment="1">
      <alignment horizontal="center" vertical="center"/>
    </xf>
    <xf numFmtId="0" fontId="6" fillId="0" borderId="0" xfId="7" applyFont="1" applyBorder="1" applyAlignment="1">
      <alignment horizontal="center" vertical="center"/>
    </xf>
    <xf numFmtId="20" fontId="6" fillId="0" borderId="0" xfId="7" applyNumberFormat="1" applyFont="1" applyFill="1" applyBorder="1" applyAlignment="1">
      <alignment horizontal="center" vertical="center"/>
    </xf>
    <xf numFmtId="0" fontId="12" fillId="0" borderId="0" xfId="7" applyFont="1" applyBorder="1" applyAlignment="1">
      <alignment horizontal="center" vertical="center"/>
    </xf>
    <xf numFmtId="0" fontId="6" fillId="0" borderId="0" xfId="7" applyFont="1" applyFill="1" applyBorder="1" applyAlignment="1">
      <alignment horizontal="center" vertical="center"/>
    </xf>
    <xf numFmtId="0" fontId="6" fillId="0" borderId="10" xfId="7" applyFont="1" applyBorder="1" applyAlignment="1">
      <alignment horizontal="center" vertical="center"/>
    </xf>
    <xf numFmtId="0" fontId="6" fillId="0" borderId="11" xfId="7" applyFont="1" applyBorder="1" applyAlignment="1">
      <alignment horizontal="center" vertical="center"/>
    </xf>
    <xf numFmtId="0" fontId="12" fillId="0" borderId="0" xfId="7" applyFont="1" applyFill="1" applyBorder="1" applyAlignment="1">
      <alignment vertical="center"/>
    </xf>
    <xf numFmtId="0" fontId="15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 shrinkToFit="1"/>
    </xf>
    <xf numFmtId="0" fontId="18" fillId="0" borderId="0" xfId="6" applyFont="1" applyBorder="1">
      <alignment vertical="center"/>
    </xf>
    <xf numFmtId="0" fontId="8" fillId="0" borderId="0" xfId="7" applyFont="1" applyFill="1" applyBorder="1" applyAlignment="1">
      <alignment vertical="center"/>
    </xf>
    <xf numFmtId="0" fontId="17" fillId="0" borderId="0" xfId="6" applyFont="1" applyFill="1" applyBorder="1" applyAlignment="1">
      <alignment horizontal="center" vertical="center"/>
    </xf>
    <xf numFmtId="0" fontId="17" fillId="0" borderId="12" xfId="6" applyFont="1" applyFill="1" applyBorder="1" applyAlignment="1">
      <alignment horizontal="center" vertical="center"/>
    </xf>
    <xf numFmtId="0" fontId="17" fillId="0" borderId="13" xfId="6" applyFont="1" applyFill="1" applyBorder="1" applyAlignment="1">
      <alignment horizontal="center" vertical="center"/>
    </xf>
    <xf numFmtId="0" fontId="17" fillId="0" borderId="14" xfId="6" applyFont="1" applyFill="1" applyBorder="1" applyAlignment="1">
      <alignment horizontal="center" vertical="center"/>
    </xf>
    <xf numFmtId="20" fontId="6" fillId="0" borderId="15" xfId="7" applyNumberFormat="1" applyFont="1" applyFill="1" applyBorder="1" applyAlignment="1">
      <alignment vertical="center"/>
    </xf>
    <xf numFmtId="0" fontId="6" fillId="0" borderId="2" xfId="7" applyFont="1" applyBorder="1" applyAlignment="1">
      <alignment horizontal="center" vertical="center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7" applyFont="1" applyBorder="1" applyAlignment="1">
      <alignment vertical="center"/>
    </xf>
    <xf numFmtId="0" fontId="2" fillId="0" borderId="0" xfId="4">
      <alignment vertical="center"/>
    </xf>
    <xf numFmtId="0" fontId="2" fillId="0" borderId="16" xfId="4" applyBorder="1">
      <alignment vertical="center"/>
    </xf>
    <xf numFmtId="0" fontId="2" fillId="0" borderId="17" xfId="4" applyBorder="1">
      <alignment vertical="center"/>
    </xf>
    <xf numFmtId="0" fontId="2" fillId="0" borderId="18" xfId="4" applyBorder="1">
      <alignment vertical="center"/>
    </xf>
    <xf numFmtId="0" fontId="2" fillId="0" borderId="19" xfId="4" applyBorder="1">
      <alignment vertical="center"/>
    </xf>
    <xf numFmtId="0" fontId="2" fillId="0" borderId="20" xfId="4" applyBorder="1">
      <alignment vertical="center"/>
    </xf>
    <xf numFmtId="0" fontId="2" fillId="0" borderId="21" xfId="4" applyBorder="1">
      <alignment vertical="center"/>
    </xf>
    <xf numFmtId="0" fontId="2" fillId="0" borderId="22" xfId="4" applyBorder="1">
      <alignment vertical="center"/>
    </xf>
    <xf numFmtId="0" fontId="2" fillId="0" borderId="23" xfId="4" applyBorder="1">
      <alignment vertical="center"/>
    </xf>
    <xf numFmtId="0" fontId="2" fillId="0" borderId="24" xfId="4" applyBorder="1">
      <alignment vertical="center"/>
    </xf>
    <xf numFmtId="0" fontId="2" fillId="0" borderId="25" xfId="4" applyBorder="1">
      <alignment vertical="center"/>
    </xf>
    <xf numFmtId="0" fontId="2" fillId="0" borderId="0" xfId="4" applyBorder="1">
      <alignment vertical="center"/>
    </xf>
    <xf numFmtId="0" fontId="2" fillId="0" borderId="26" xfId="4" applyBorder="1">
      <alignment vertical="center"/>
    </xf>
    <xf numFmtId="0" fontId="2" fillId="0" borderId="27" xfId="4" applyBorder="1">
      <alignment vertical="center"/>
    </xf>
    <xf numFmtId="0" fontId="2" fillId="0" borderId="28" xfId="4" applyBorder="1">
      <alignment vertical="center"/>
    </xf>
    <xf numFmtId="0" fontId="2" fillId="0" borderId="29" xfId="4" applyBorder="1">
      <alignment vertical="center"/>
    </xf>
    <xf numFmtId="0" fontId="2" fillId="0" borderId="0" xfId="4" applyBorder="1" applyAlignment="1">
      <alignment horizontal="center" vertical="center" shrinkToFit="1"/>
    </xf>
    <xf numFmtId="0" fontId="2" fillId="0" borderId="0" xfId="1" applyFont="1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vertical="center" shrinkToFit="1"/>
    </xf>
    <xf numFmtId="0" fontId="2" fillId="0" borderId="0" xfId="1" applyFont="1" applyBorder="1">
      <alignment vertical="center"/>
    </xf>
    <xf numFmtId="0" fontId="1" fillId="0" borderId="0" xfId="0" applyFont="1"/>
    <xf numFmtId="0" fontId="2" fillId="0" borderId="33" xfId="4" applyBorder="1">
      <alignment vertical="center"/>
    </xf>
    <xf numFmtId="56" fontId="2" fillId="0" borderId="0" xfId="1" applyNumberFormat="1" applyFont="1" applyAlignment="1">
      <alignment vertical="center"/>
    </xf>
    <xf numFmtId="49" fontId="2" fillId="0" borderId="0" xfId="1" applyNumberFormat="1" applyFont="1">
      <alignment vertical="center"/>
    </xf>
    <xf numFmtId="0" fontId="2" fillId="0" borderId="34" xfId="4" applyBorder="1">
      <alignment vertical="center"/>
    </xf>
    <xf numFmtId="0" fontId="25" fillId="0" borderId="0" xfId="0" applyFont="1"/>
    <xf numFmtId="0" fontId="0" fillId="0" borderId="0" xfId="1" applyFont="1">
      <alignment vertical="center"/>
    </xf>
    <xf numFmtId="0" fontId="2" fillId="0" borderId="35" xfId="4" applyBorder="1">
      <alignment vertical="center"/>
    </xf>
    <xf numFmtId="0" fontId="2" fillId="0" borderId="36" xfId="4" applyBorder="1">
      <alignment vertical="center"/>
    </xf>
    <xf numFmtId="0" fontId="0" fillId="0" borderId="0" xfId="4" applyFont="1">
      <alignment vertical="center"/>
    </xf>
    <xf numFmtId="0" fontId="2" fillId="0" borderId="37" xfId="4" applyBorder="1">
      <alignment vertical="center"/>
    </xf>
    <xf numFmtId="0" fontId="0" fillId="0" borderId="37" xfId="0" applyBorder="1"/>
    <xf numFmtId="56" fontId="23" fillId="0" borderId="0" xfId="1" applyNumberFormat="1" applyFont="1" applyBorder="1" applyAlignment="1">
      <alignment vertical="center"/>
    </xf>
    <xf numFmtId="0" fontId="2" fillId="0" borderId="0" xfId="1" applyFont="1" applyFill="1">
      <alignment vertical="center"/>
    </xf>
    <xf numFmtId="0" fontId="23" fillId="0" borderId="0" xfId="1" applyFont="1" applyFill="1">
      <alignment vertical="center"/>
    </xf>
    <xf numFmtId="0" fontId="23" fillId="0" borderId="0" xfId="1" applyFont="1" applyBorder="1" applyAlignment="1">
      <alignment vertical="center"/>
    </xf>
    <xf numFmtId="20" fontId="2" fillId="0" borderId="0" xfId="1" applyNumberFormat="1" applyFont="1" applyBorder="1" applyAlignment="1">
      <alignment vertical="center"/>
    </xf>
    <xf numFmtId="20" fontId="0" fillId="0" borderId="0" xfId="1" applyNumberFormat="1" applyFont="1" applyBorder="1" applyAlignment="1">
      <alignment vertical="center"/>
    </xf>
    <xf numFmtId="0" fontId="0" fillId="0" borderId="0" xfId="1" applyFont="1" applyBorder="1">
      <alignment vertical="center"/>
    </xf>
    <xf numFmtId="0" fontId="23" fillId="0" borderId="0" xfId="1" applyFont="1" applyBorder="1">
      <alignment vertical="center"/>
    </xf>
    <xf numFmtId="56" fontId="2" fillId="0" borderId="0" xfId="1" applyNumberFormat="1" applyFont="1" applyBorder="1" applyAlignment="1">
      <alignment vertical="center"/>
    </xf>
    <xf numFmtId="49" fontId="2" fillId="0" borderId="0" xfId="1" applyNumberFormat="1" applyFont="1" applyBorder="1">
      <alignment vertical="center"/>
    </xf>
    <xf numFmtId="0" fontId="19" fillId="0" borderId="0" xfId="1" applyFont="1" applyBorder="1" applyAlignment="1">
      <alignment vertical="center"/>
    </xf>
    <xf numFmtId="49" fontId="2" fillId="0" borderId="0" xfId="1" applyNumberFormat="1" applyFont="1" applyBorder="1" applyAlignment="1">
      <alignment vertical="center"/>
    </xf>
    <xf numFmtId="20" fontId="2" fillId="0" borderId="0" xfId="1" applyNumberFormat="1" applyFont="1" applyFill="1" applyBorder="1" applyAlignment="1">
      <alignment vertical="center"/>
    </xf>
    <xf numFmtId="0" fontId="0" fillId="0" borderId="0" xfId="1" applyFont="1" applyBorder="1" applyAlignment="1">
      <alignment vertical="center"/>
    </xf>
    <xf numFmtId="0" fontId="0" fillId="0" borderId="0" xfId="1" applyFont="1" applyBorder="1" applyAlignment="1">
      <alignment vertical="center" shrinkToFit="1"/>
    </xf>
    <xf numFmtId="0" fontId="2" fillId="0" borderId="0" xfId="1" applyFont="1" applyFill="1" applyBorder="1" applyAlignment="1">
      <alignment vertical="center"/>
    </xf>
    <xf numFmtId="20" fontId="2" fillId="0" borderId="0" xfId="1" applyNumberFormat="1" applyFont="1" applyBorder="1" applyAlignment="1">
      <alignment vertical="center" shrinkToFit="1"/>
    </xf>
    <xf numFmtId="56" fontId="23" fillId="0" borderId="0" xfId="1" applyNumberFormat="1" applyFont="1" applyAlignment="1">
      <alignment vertical="center"/>
    </xf>
    <xf numFmtId="0" fontId="28" fillId="0" borderId="0" xfId="7" applyFont="1" applyBorder="1">
      <alignment vertical="center"/>
    </xf>
    <xf numFmtId="0" fontId="0" fillId="0" borderId="0" xfId="0" applyBorder="1" applyAlignment="1">
      <alignment vertical="center"/>
    </xf>
    <xf numFmtId="0" fontId="17" fillId="0" borderId="32" xfId="6" applyFont="1" applyFill="1" applyBorder="1" applyAlignment="1">
      <alignment vertical="center"/>
    </xf>
    <xf numFmtId="0" fontId="6" fillId="0" borderId="11" xfId="7" applyFont="1" applyFill="1" applyBorder="1" applyAlignment="1">
      <alignment horizontal="center" vertical="center"/>
    </xf>
    <xf numFmtId="0" fontId="6" fillId="0" borderId="11" xfId="7" applyFont="1" applyBorder="1">
      <alignment vertical="center"/>
    </xf>
    <xf numFmtId="0" fontId="6" fillId="0" borderId="44" xfId="7" applyFont="1" applyBorder="1">
      <alignment vertical="center"/>
    </xf>
    <xf numFmtId="0" fontId="6" fillId="0" borderId="32" xfId="7" applyFont="1" applyFill="1" applyBorder="1" applyAlignment="1">
      <alignment vertical="center"/>
    </xf>
    <xf numFmtId="0" fontId="11" fillId="0" borderId="32" xfId="5" applyFont="1" applyFill="1" applyBorder="1" applyAlignment="1">
      <alignment vertical="center" shrinkToFit="1"/>
    </xf>
    <xf numFmtId="0" fontId="10" fillId="0" borderId="32" xfId="7" applyFont="1" applyFill="1" applyBorder="1" applyAlignment="1">
      <alignment vertical="center"/>
    </xf>
    <xf numFmtId="0" fontId="10" fillId="0" borderId="32" xfId="7" applyFont="1" applyBorder="1" applyAlignment="1">
      <alignment vertical="center"/>
    </xf>
    <xf numFmtId="0" fontId="11" fillId="0" borderId="0" xfId="5" applyFont="1" applyFill="1" applyBorder="1" applyAlignment="1">
      <alignment vertical="center" shrinkToFit="1"/>
    </xf>
    <xf numFmtId="0" fontId="10" fillId="0" borderId="0" xfId="7" applyFont="1" applyBorder="1" applyAlignment="1">
      <alignment vertical="center"/>
    </xf>
    <xf numFmtId="0" fontId="10" fillId="0" borderId="0" xfId="7" applyFont="1" applyFill="1" applyBorder="1" applyAlignment="1">
      <alignment vertical="center"/>
    </xf>
    <xf numFmtId="0" fontId="17" fillId="0" borderId="0" xfId="6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6" fillId="0" borderId="15" xfId="7" applyFont="1" applyBorder="1">
      <alignment vertical="center"/>
    </xf>
    <xf numFmtId="0" fontId="2" fillId="0" borderId="0" xfId="4" applyFill="1">
      <alignment vertical="center"/>
    </xf>
    <xf numFmtId="0" fontId="22" fillId="0" borderId="0" xfId="4" applyFont="1" applyFill="1" applyAlignment="1">
      <alignment vertical="center" shrinkToFit="1"/>
    </xf>
    <xf numFmtId="0" fontId="1" fillId="0" borderId="0" xfId="4" applyFont="1" applyFill="1" applyAlignment="1">
      <alignment vertical="center"/>
    </xf>
    <xf numFmtId="0" fontId="6" fillId="0" borderId="0" xfId="5" applyFont="1" applyFill="1" applyBorder="1" applyAlignment="1">
      <alignment vertical="center" shrinkToFit="1"/>
    </xf>
    <xf numFmtId="0" fontId="14" fillId="0" borderId="0" xfId="7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45" xfId="7" applyFont="1" applyBorder="1">
      <alignment vertical="center"/>
    </xf>
    <xf numFmtId="0" fontId="6" fillId="0" borderId="45" xfId="7" applyFont="1" applyBorder="1" applyAlignment="1">
      <alignment horizontal="center" vertical="center"/>
    </xf>
    <xf numFmtId="0" fontId="6" fillId="0" borderId="38" xfId="7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center" vertical="center"/>
    </xf>
    <xf numFmtId="0" fontId="2" fillId="0" borderId="0" xfId="4" applyFill="1" applyBorder="1">
      <alignment vertical="center"/>
    </xf>
    <xf numFmtId="0" fontId="2" fillId="0" borderId="0" xfId="4" applyBorder="1" applyAlignment="1">
      <alignment vertical="center"/>
    </xf>
    <xf numFmtId="0" fontId="2" fillId="0" borderId="45" xfId="4" applyBorder="1" applyAlignment="1">
      <alignment vertical="center"/>
    </xf>
    <xf numFmtId="0" fontId="2" fillId="0" borderId="17" xfId="4" applyBorder="1" applyAlignment="1">
      <alignment vertical="center"/>
    </xf>
    <xf numFmtId="0" fontId="2" fillId="0" borderId="19" xfId="4" applyBorder="1" applyAlignment="1">
      <alignment vertical="center"/>
    </xf>
    <xf numFmtId="0" fontId="2" fillId="0" borderId="35" xfId="4" applyBorder="1" applyAlignment="1">
      <alignment vertical="center"/>
    </xf>
    <xf numFmtId="0" fontId="2" fillId="0" borderId="36" xfId="4" applyBorder="1" applyAlignment="1">
      <alignment vertical="center"/>
    </xf>
    <xf numFmtId="0" fontId="2" fillId="0" borderId="20" xfId="4" applyBorder="1" applyAlignment="1">
      <alignment vertical="center"/>
    </xf>
    <xf numFmtId="0" fontId="2" fillId="0" borderId="24" xfId="4" applyBorder="1" applyAlignment="1">
      <alignment vertical="center"/>
    </xf>
    <xf numFmtId="0" fontId="2" fillId="0" borderId="18" xfId="4" applyBorder="1" applyAlignment="1">
      <alignment vertical="center"/>
    </xf>
    <xf numFmtId="0" fontId="26" fillId="0" borderId="32" xfId="4" applyFont="1" applyFill="1" applyBorder="1" applyAlignment="1">
      <alignment vertical="center"/>
    </xf>
    <xf numFmtId="0" fontId="26" fillId="0" borderId="75" xfId="4" applyFont="1" applyFill="1" applyBorder="1" applyAlignment="1">
      <alignment vertical="center"/>
    </xf>
    <xf numFmtId="0" fontId="2" fillId="0" borderId="32" xfId="4" applyBorder="1">
      <alignment vertical="center"/>
    </xf>
    <xf numFmtId="0" fontId="2" fillId="0" borderId="76" xfId="4" applyBorder="1">
      <alignment vertical="center"/>
    </xf>
    <xf numFmtId="0" fontId="2" fillId="0" borderId="100" xfId="4" applyFill="1" applyBorder="1">
      <alignment vertical="center"/>
    </xf>
    <xf numFmtId="0" fontId="2" fillId="0" borderId="101" xfId="4" applyFill="1" applyBorder="1">
      <alignment vertical="center"/>
    </xf>
    <xf numFmtId="0" fontId="2" fillId="0" borderId="101" xfId="4" applyBorder="1">
      <alignment vertical="center"/>
    </xf>
    <xf numFmtId="0" fontId="2" fillId="0" borderId="102" xfId="4" applyBorder="1">
      <alignment vertical="center"/>
    </xf>
    <xf numFmtId="0" fontId="2" fillId="0" borderId="75" xfId="4" applyFill="1" applyBorder="1">
      <alignment vertical="center"/>
    </xf>
    <xf numFmtId="0" fontId="2" fillId="0" borderId="79" xfId="4" applyFill="1" applyBorder="1">
      <alignment vertical="center"/>
    </xf>
    <xf numFmtId="0" fontId="2" fillId="0" borderId="80" xfId="4" applyFill="1" applyBorder="1">
      <alignment vertical="center"/>
    </xf>
    <xf numFmtId="0" fontId="2" fillId="0" borderId="102" xfId="4" applyFill="1" applyBorder="1">
      <alignment vertical="center"/>
    </xf>
    <xf numFmtId="0" fontId="2" fillId="0" borderId="80" xfId="4" applyBorder="1">
      <alignment vertical="center"/>
    </xf>
    <xf numFmtId="0" fontId="2" fillId="0" borderId="103" xfId="4" applyBorder="1" applyAlignment="1">
      <alignment vertical="center"/>
    </xf>
    <xf numFmtId="0" fontId="2" fillId="0" borderId="104" xfId="4" applyBorder="1" applyAlignment="1">
      <alignment vertical="center"/>
    </xf>
    <xf numFmtId="0" fontId="2" fillId="0" borderId="105" xfId="4" applyBorder="1" applyAlignment="1">
      <alignment vertical="center"/>
    </xf>
    <xf numFmtId="0" fontId="13" fillId="0" borderId="106" xfId="1" applyFont="1" applyBorder="1" applyAlignment="1">
      <alignment horizontal="center" vertical="center"/>
    </xf>
    <xf numFmtId="0" fontId="13" fillId="0" borderId="107" xfId="1" applyFont="1" applyBorder="1" applyAlignment="1">
      <alignment horizontal="center" vertical="center"/>
    </xf>
    <xf numFmtId="0" fontId="13" fillId="0" borderId="107" xfId="1" applyFont="1" applyBorder="1" applyAlignment="1">
      <alignment horizontal="center" vertical="center"/>
    </xf>
    <xf numFmtId="56" fontId="13" fillId="0" borderId="108" xfId="1" applyNumberFormat="1" applyFont="1" applyBorder="1" applyAlignment="1">
      <alignment horizontal="center" vertical="center"/>
    </xf>
    <xf numFmtId="0" fontId="0" fillId="0" borderId="0" xfId="0" applyBorder="1" applyAlignment="1"/>
    <xf numFmtId="0" fontId="2" fillId="0" borderId="111" xfId="1" applyFont="1" applyBorder="1">
      <alignment vertical="center"/>
    </xf>
    <xf numFmtId="0" fontId="0" fillId="0" borderId="112" xfId="1" applyFont="1" applyBorder="1" applyAlignment="1">
      <alignment horizontal="center" vertical="center"/>
    </xf>
    <xf numFmtId="0" fontId="2" fillId="0" borderId="113" xfId="1" applyFont="1" applyBorder="1">
      <alignment vertical="center"/>
    </xf>
    <xf numFmtId="0" fontId="2" fillId="0" borderId="114" xfId="1" applyFont="1" applyBorder="1">
      <alignment vertical="center"/>
    </xf>
    <xf numFmtId="0" fontId="0" fillId="0" borderId="115" xfId="1" applyFont="1" applyBorder="1" applyAlignment="1">
      <alignment horizontal="center" vertical="center"/>
    </xf>
    <xf numFmtId="0" fontId="2" fillId="0" borderId="116" xfId="1" applyFont="1" applyBorder="1">
      <alignment vertical="center"/>
    </xf>
    <xf numFmtId="0" fontId="2" fillId="0" borderId="62" xfId="1" applyFont="1" applyBorder="1">
      <alignment vertical="center"/>
    </xf>
    <xf numFmtId="0" fontId="0" fillId="0" borderId="4" xfId="1" applyFont="1" applyBorder="1" applyAlignment="1">
      <alignment horizontal="center" vertical="center"/>
    </xf>
    <xf numFmtId="0" fontId="2" fillId="0" borderId="65" xfId="1" applyFont="1" applyBorder="1">
      <alignment vertical="center"/>
    </xf>
    <xf numFmtId="0" fontId="2" fillId="0" borderId="60" xfId="1" applyFont="1" applyBorder="1">
      <alignment vertical="center"/>
    </xf>
    <xf numFmtId="0" fontId="0" fillId="0" borderId="8" xfId="1" applyFont="1" applyBorder="1" applyAlignment="1">
      <alignment horizontal="center" vertical="center"/>
    </xf>
    <xf numFmtId="0" fontId="2" fillId="0" borderId="68" xfId="1" applyFont="1" applyBorder="1">
      <alignment vertical="center"/>
    </xf>
    <xf numFmtId="0" fontId="2" fillId="0" borderId="100" xfId="1" applyFont="1" applyBorder="1">
      <alignment vertical="center"/>
    </xf>
    <xf numFmtId="0" fontId="0" fillId="0" borderId="101" xfId="1" applyFont="1" applyBorder="1" applyAlignment="1">
      <alignment horizontal="center" vertical="center"/>
    </xf>
    <xf numFmtId="0" fontId="2" fillId="0" borderId="102" xfId="1" applyFont="1" applyBorder="1">
      <alignment vertical="center"/>
    </xf>
    <xf numFmtId="0" fontId="2" fillId="0" borderId="117" xfId="1" applyFont="1" applyBorder="1">
      <alignment vertical="center"/>
    </xf>
    <xf numFmtId="0" fontId="0" fillId="0" borderId="118" xfId="1" applyFont="1" applyBorder="1" applyAlignment="1">
      <alignment horizontal="center" vertical="center"/>
    </xf>
    <xf numFmtId="0" fontId="2" fillId="0" borderId="119" xfId="1" applyFont="1" applyBorder="1">
      <alignment vertical="center"/>
    </xf>
    <xf numFmtId="9" fontId="2" fillId="0" borderId="0" xfId="1" applyNumberFormat="1" applyFont="1">
      <alignment vertical="center"/>
    </xf>
    <xf numFmtId="9" fontId="13" fillId="0" borderId="107" xfId="1" applyNumberFormat="1" applyFont="1" applyBorder="1" applyAlignment="1">
      <alignment horizontal="center" vertical="center"/>
    </xf>
    <xf numFmtId="9" fontId="2" fillId="0" borderId="0" xfId="1" applyNumberFormat="1" applyFont="1" applyBorder="1" applyAlignment="1">
      <alignment vertical="center"/>
    </xf>
    <xf numFmtId="0" fontId="10" fillId="0" borderId="42" xfId="1" applyFont="1" applyBorder="1" applyAlignment="1">
      <alignment horizontal="right" vertical="center"/>
    </xf>
    <xf numFmtId="0" fontId="10" fillId="0" borderId="1" xfId="1" applyFont="1" applyBorder="1" applyAlignment="1">
      <alignment horizontal="right" vertical="center"/>
    </xf>
    <xf numFmtId="0" fontId="10" fillId="0" borderId="43" xfId="1" applyFont="1" applyBorder="1" applyAlignment="1">
      <alignment horizontal="right" vertical="center"/>
    </xf>
    <xf numFmtId="0" fontId="10" fillId="0" borderId="11" xfId="1" applyFont="1" applyBorder="1" applyAlignment="1">
      <alignment horizontal="right" vertical="center"/>
    </xf>
    <xf numFmtId="0" fontId="13" fillId="0" borderId="107" xfId="1" applyFont="1" applyBorder="1" applyAlignment="1">
      <alignment horizontal="center" vertical="center"/>
    </xf>
    <xf numFmtId="0" fontId="26" fillId="0" borderId="0" xfId="4" applyFont="1" applyFill="1" applyBorder="1" applyAlignment="1">
      <alignment vertical="center"/>
    </xf>
    <xf numFmtId="0" fontId="32" fillId="0" borderId="15" xfId="0" applyFont="1" applyBorder="1" applyAlignment="1">
      <alignment vertical="center"/>
    </xf>
    <xf numFmtId="0" fontId="32" fillId="0" borderId="70" xfId="0" applyFont="1" applyBorder="1" applyAlignment="1">
      <alignment vertical="center"/>
    </xf>
    <xf numFmtId="0" fontId="2" fillId="0" borderId="0" xfId="4" applyFill="1" applyBorder="1" applyAlignment="1">
      <alignment vertical="center" shrinkToFit="1"/>
    </xf>
    <xf numFmtId="0" fontId="26" fillId="0" borderId="76" xfId="4" applyFont="1" applyFill="1" applyBorder="1" applyAlignment="1">
      <alignment vertical="center"/>
    </xf>
    <xf numFmtId="0" fontId="0" fillId="0" borderId="80" xfId="4" applyFont="1" applyFill="1" applyBorder="1" applyAlignment="1">
      <alignment vertical="center" shrinkToFit="1"/>
    </xf>
    <xf numFmtId="0" fontId="2" fillId="0" borderId="120" xfId="4" applyFill="1" applyBorder="1">
      <alignment vertical="center"/>
    </xf>
    <xf numFmtId="0" fontId="2" fillId="0" borderId="121" xfId="4" applyFill="1" applyBorder="1">
      <alignment vertical="center"/>
    </xf>
    <xf numFmtId="0" fontId="2" fillId="0" borderId="122" xfId="4" applyFill="1" applyBorder="1">
      <alignment vertical="center"/>
    </xf>
    <xf numFmtId="0" fontId="6" fillId="0" borderId="11" xfId="7" applyFont="1" applyBorder="1" applyAlignment="1">
      <alignment horizontal="center" vertical="center"/>
    </xf>
    <xf numFmtId="0" fontId="6" fillId="0" borderId="0" xfId="7" applyFont="1" applyBorder="1" applyAlignment="1">
      <alignment horizontal="center" vertical="center"/>
    </xf>
    <xf numFmtId="0" fontId="6" fillId="0" borderId="30" xfId="7" applyFont="1" applyFill="1" applyBorder="1" applyAlignment="1">
      <alignment horizontal="center" vertical="center" shrinkToFit="1"/>
    </xf>
    <xf numFmtId="0" fontId="6" fillId="0" borderId="127" xfId="8" applyFont="1" applyFill="1" applyBorder="1" applyAlignment="1">
      <alignment horizontal="center" vertical="center" shrinkToFit="1"/>
    </xf>
    <xf numFmtId="0" fontId="6" fillId="0" borderId="52" xfId="7" applyFont="1" applyFill="1" applyBorder="1" applyAlignment="1">
      <alignment horizontal="center" vertical="center" shrinkToFit="1"/>
    </xf>
    <xf numFmtId="0" fontId="6" fillId="0" borderId="128" xfId="8" applyFont="1" applyFill="1" applyBorder="1" applyAlignment="1">
      <alignment horizontal="center" vertical="center" shrinkToFit="1"/>
    </xf>
    <xf numFmtId="0" fontId="6" fillId="0" borderId="133" xfId="8" applyFont="1" applyFill="1" applyBorder="1" applyAlignment="1">
      <alignment horizontal="center" vertical="center" shrinkToFit="1"/>
    </xf>
    <xf numFmtId="0" fontId="6" fillId="0" borderId="132" xfId="7" applyFont="1" applyFill="1" applyBorder="1" applyAlignment="1">
      <alignment horizontal="center" vertical="center" shrinkToFit="1"/>
    </xf>
    <xf numFmtId="0" fontId="6" fillId="0" borderId="134" xfId="8" applyFont="1" applyFill="1" applyBorder="1" applyAlignment="1">
      <alignment horizontal="center" vertical="center" shrinkToFit="1"/>
    </xf>
    <xf numFmtId="176" fontId="33" fillId="0" borderId="1" xfId="0" applyNumberFormat="1" applyFont="1" applyBorder="1" applyAlignment="1">
      <alignment horizontal="center" vertical="center" shrinkToFit="1"/>
    </xf>
    <xf numFmtId="0" fontId="17" fillId="7" borderId="12" xfId="6" applyFont="1" applyFill="1" applyBorder="1" applyAlignment="1">
      <alignment horizontal="center" vertical="center"/>
    </xf>
    <xf numFmtId="0" fontId="17" fillId="7" borderId="13" xfId="6" applyFont="1" applyFill="1" applyBorder="1" applyAlignment="1">
      <alignment horizontal="center" vertical="center"/>
    </xf>
    <xf numFmtId="0" fontId="17" fillId="7" borderId="14" xfId="6" applyFont="1" applyFill="1" applyBorder="1" applyAlignment="1">
      <alignment horizontal="center" vertical="center"/>
    </xf>
    <xf numFmtId="176" fontId="33" fillId="0" borderId="11" xfId="0" applyNumberFormat="1" applyFont="1" applyBorder="1" applyAlignment="1">
      <alignment horizontal="center" vertical="center" shrinkToFit="1"/>
    </xf>
    <xf numFmtId="0" fontId="6" fillId="0" borderId="123" xfId="8" applyFont="1" applyFill="1" applyBorder="1" applyAlignment="1">
      <alignment horizontal="center" vertical="center"/>
    </xf>
    <xf numFmtId="0" fontId="6" fillId="0" borderId="124" xfId="8" applyFont="1" applyFill="1" applyBorder="1" applyAlignment="1">
      <alignment horizontal="center" vertical="center"/>
    </xf>
    <xf numFmtId="0" fontId="6" fillId="0" borderId="138" xfId="8" applyFont="1" applyFill="1" applyBorder="1" applyAlignment="1">
      <alignment horizontal="center" vertical="center"/>
    </xf>
    <xf numFmtId="0" fontId="6" fillId="0" borderId="32" xfId="7" applyFont="1" applyFill="1" applyBorder="1" applyAlignment="1">
      <alignment horizontal="center" vertical="center" shrinkToFit="1"/>
    </xf>
    <xf numFmtId="0" fontId="6" fillId="0" borderId="139" xfId="8" applyFont="1" applyFill="1" applyBorder="1" applyAlignment="1">
      <alignment horizontal="center" vertical="center"/>
    </xf>
    <xf numFmtId="0" fontId="6" fillId="0" borderId="3" xfId="8" applyFont="1" applyFill="1" applyBorder="1" applyAlignment="1">
      <alignment horizontal="center" vertical="center" shrinkToFit="1"/>
    </xf>
    <xf numFmtId="0" fontId="6" fillId="0" borderId="5" xfId="8" applyFont="1" applyFill="1" applyBorder="1" applyAlignment="1">
      <alignment horizontal="center" vertical="center" shrinkToFit="1"/>
    </xf>
    <xf numFmtId="0" fontId="6" fillId="0" borderId="7" xfId="8" applyFont="1" applyFill="1" applyBorder="1" applyAlignment="1">
      <alignment horizontal="center" vertical="center" shrinkToFit="1"/>
    </xf>
    <xf numFmtId="0" fontId="6" fillId="0" borderId="9" xfId="8" applyFont="1" applyFill="1" applyBorder="1" applyAlignment="1">
      <alignment horizontal="center" vertical="center" shrinkToFit="1"/>
    </xf>
    <xf numFmtId="176" fontId="33" fillId="0" borderId="1" xfId="0" applyNumberFormat="1" applyFont="1" applyBorder="1" applyAlignment="1">
      <alignment horizontal="center" vertical="center" shrinkToFit="1"/>
    </xf>
    <xf numFmtId="176" fontId="33" fillId="0" borderId="38" xfId="0" applyNumberFormat="1" applyFont="1" applyBorder="1" applyAlignment="1">
      <alignment horizontal="center" vertical="center" shrinkToFit="1"/>
    </xf>
    <xf numFmtId="0" fontId="11" fillId="0" borderId="47" xfId="8" applyFont="1" applyFill="1" applyBorder="1" applyAlignment="1">
      <alignment horizontal="center" vertical="center" shrinkToFit="1"/>
    </xf>
    <xf numFmtId="0" fontId="11" fillId="0" borderId="32" xfId="8" applyFont="1" applyFill="1" applyBorder="1" applyAlignment="1">
      <alignment horizontal="center" vertical="center" shrinkToFit="1"/>
    </xf>
    <xf numFmtId="0" fontId="11" fillId="0" borderId="48" xfId="8" applyFont="1" applyFill="1" applyBorder="1" applyAlignment="1">
      <alignment horizontal="center" vertical="center" shrinkToFit="1"/>
    </xf>
    <xf numFmtId="0" fontId="11" fillId="0" borderId="10" xfId="8" applyFont="1" applyFill="1" applyBorder="1" applyAlignment="1">
      <alignment horizontal="center" vertical="center" shrinkToFit="1"/>
    </xf>
    <xf numFmtId="0" fontId="11" fillId="0" borderId="30" xfId="8" applyFont="1" applyFill="1" applyBorder="1" applyAlignment="1">
      <alignment horizontal="center" vertical="center" shrinkToFit="1"/>
    </xf>
    <xf numFmtId="0" fontId="11" fillId="0" borderId="46" xfId="8" applyFont="1" applyFill="1" applyBorder="1" applyAlignment="1">
      <alignment horizontal="center" vertical="center" shrinkToFit="1"/>
    </xf>
    <xf numFmtId="0" fontId="10" fillId="0" borderId="47" xfId="7" applyFont="1" applyFill="1" applyBorder="1" applyAlignment="1">
      <alignment horizontal="center" vertical="center"/>
    </xf>
    <xf numFmtId="0" fontId="10" fillId="0" borderId="48" xfId="7" applyFont="1" applyFill="1" applyBorder="1" applyAlignment="1">
      <alignment horizontal="center" vertical="center"/>
    </xf>
    <xf numFmtId="0" fontId="10" fillId="0" borderId="49" xfId="7" applyFont="1" applyFill="1" applyBorder="1" applyAlignment="1">
      <alignment horizontal="center" vertical="center"/>
    </xf>
    <xf numFmtId="0" fontId="10" fillId="0" borderId="50" xfId="7" applyFont="1" applyFill="1" applyBorder="1" applyAlignment="1">
      <alignment horizontal="center" vertical="center"/>
    </xf>
    <xf numFmtId="20" fontId="13" fillId="0" borderId="64" xfId="5" applyNumberFormat="1" applyFont="1" applyFill="1" applyBorder="1" applyAlignment="1">
      <alignment horizontal="center" vertical="center"/>
    </xf>
    <xf numFmtId="20" fontId="13" fillId="0" borderId="63" xfId="5" applyNumberFormat="1" applyFont="1" applyFill="1" applyBorder="1" applyAlignment="1">
      <alignment horizontal="center" vertical="center"/>
    </xf>
    <xf numFmtId="0" fontId="6" fillId="0" borderId="64" xfId="8" applyFont="1" applyFill="1" applyBorder="1" applyAlignment="1">
      <alignment horizontal="center" vertical="center"/>
    </xf>
    <xf numFmtId="0" fontId="6" fillId="0" borderId="4" xfId="8" applyFont="1" applyFill="1" applyBorder="1" applyAlignment="1">
      <alignment horizontal="center" vertical="center"/>
    </xf>
    <xf numFmtId="0" fontId="6" fillId="0" borderId="65" xfId="8" applyFont="1" applyFill="1" applyBorder="1" applyAlignment="1">
      <alignment horizontal="center" vertical="center"/>
    </xf>
    <xf numFmtId="0" fontId="10" fillId="0" borderId="66" xfId="8" applyFont="1" applyFill="1" applyBorder="1"/>
    <xf numFmtId="0" fontId="10" fillId="0" borderId="3" xfId="8" applyFont="1" applyFill="1" applyBorder="1"/>
    <xf numFmtId="0" fontId="10" fillId="0" borderId="64" xfId="7" applyFont="1" applyFill="1" applyBorder="1" applyAlignment="1">
      <alignment horizontal="center" vertical="center"/>
    </xf>
    <xf numFmtId="0" fontId="10" fillId="0" borderId="4" xfId="7" applyFont="1" applyFill="1" applyBorder="1" applyAlignment="1">
      <alignment horizontal="center" vertical="center"/>
    </xf>
    <xf numFmtId="0" fontId="10" fillId="0" borderId="65" xfId="7" applyFont="1" applyFill="1" applyBorder="1" applyAlignment="1">
      <alignment horizontal="center" vertical="center"/>
    </xf>
    <xf numFmtId="0" fontId="10" fillId="0" borderId="62" xfId="7" applyFont="1" applyFill="1" applyBorder="1" applyAlignment="1">
      <alignment horizontal="center" vertical="center"/>
    </xf>
    <xf numFmtId="0" fontId="10" fillId="0" borderId="63" xfId="7" applyFont="1" applyFill="1" applyBorder="1" applyAlignment="1">
      <alignment horizontal="center" vertical="center"/>
    </xf>
    <xf numFmtId="0" fontId="11" fillId="0" borderId="49" xfId="8" applyFont="1" applyFill="1" applyBorder="1" applyAlignment="1">
      <alignment horizontal="center" vertical="center" shrinkToFit="1"/>
    </xf>
    <xf numFmtId="0" fontId="11" fillId="0" borderId="45" xfId="8" applyFont="1" applyFill="1" applyBorder="1" applyAlignment="1">
      <alignment horizontal="center" vertical="center" shrinkToFit="1"/>
    </xf>
    <xf numFmtId="0" fontId="11" fillId="0" borderId="50" xfId="8" applyFont="1" applyFill="1" applyBorder="1" applyAlignment="1">
      <alignment horizontal="center" vertical="center" shrinkToFit="1"/>
    </xf>
    <xf numFmtId="20" fontId="11" fillId="0" borderId="67" xfId="5" applyNumberFormat="1" applyFont="1" applyFill="1" applyBorder="1" applyAlignment="1">
      <alignment horizontal="center" vertical="center"/>
    </xf>
    <xf numFmtId="20" fontId="11" fillId="0" borderId="61" xfId="5" applyNumberFormat="1" applyFont="1" applyFill="1" applyBorder="1" applyAlignment="1">
      <alignment horizontal="center" vertical="center"/>
    </xf>
    <xf numFmtId="0" fontId="6" fillId="0" borderId="67" xfId="8" applyFont="1" applyFill="1" applyBorder="1" applyAlignment="1">
      <alignment horizontal="center" vertical="center"/>
    </xf>
    <xf numFmtId="0" fontId="6" fillId="0" borderId="8" xfId="8" applyFont="1" applyFill="1" applyBorder="1" applyAlignment="1">
      <alignment horizontal="center" vertical="center"/>
    </xf>
    <xf numFmtId="0" fontId="6" fillId="0" borderId="68" xfId="8" applyFont="1" applyFill="1" applyBorder="1" applyAlignment="1">
      <alignment horizontal="center" vertical="center"/>
    </xf>
    <xf numFmtId="0" fontId="10" fillId="0" borderId="69" xfId="8" applyFont="1" applyFill="1" applyBorder="1"/>
    <xf numFmtId="0" fontId="10" fillId="0" borderId="7" xfId="8" applyFont="1" applyFill="1" applyBorder="1"/>
    <xf numFmtId="0" fontId="10" fillId="0" borderId="67" xfId="7" applyFont="1" applyFill="1" applyBorder="1" applyAlignment="1">
      <alignment horizontal="center" vertical="center"/>
    </xf>
    <xf numFmtId="0" fontId="10" fillId="0" borderId="8" xfId="7" applyFont="1" applyFill="1" applyBorder="1" applyAlignment="1">
      <alignment horizontal="center" vertical="center"/>
    </xf>
    <xf numFmtId="0" fontId="10" fillId="0" borderId="68" xfId="7" applyFont="1" applyFill="1" applyBorder="1" applyAlignment="1">
      <alignment horizontal="center" vertical="center"/>
    </xf>
    <xf numFmtId="0" fontId="10" fillId="0" borderId="60" xfId="7" applyFont="1" applyFill="1" applyBorder="1" applyAlignment="1">
      <alignment horizontal="center" vertical="center"/>
    </xf>
    <xf numFmtId="0" fontId="10" fillId="0" borderId="61" xfId="7" applyFont="1" applyFill="1" applyBorder="1" applyAlignment="1">
      <alignment horizontal="center" vertical="center"/>
    </xf>
    <xf numFmtId="0" fontId="6" fillId="0" borderId="0" xfId="7" applyFont="1" applyFill="1" applyBorder="1" applyAlignment="1">
      <alignment horizontal="center" vertical="center"/>
    </xf>
    <xf numFmtId="0" fontId="12" fillId="0" borderId="10" xfId="7" applyFont="1" applyFill="1" applyBorder="1" applyAlignment="1">
      <alignment horizontal="center" vertical="center" shrinkToFit="1"/>
    </xf>
    <xf numFmtId="0" fontId="12" fillId="0" borderId="30" xfId="7" applyFont="1" applyFill="1" applyBorder="1" applyAlignment="1">
      <alignment horizontal="center" vertical="center" shrinkToFit="1"/>
    </xf>
    <xf numFmtId="0" fontId="12" fillId="0" borderId="46" xfId="7" applyFont="1" applyFill="1" applyBorder="1" applyAlignment="1">
      <alignment horizontal="center" vertical="center" shrinkToFit="1"/>
    </xf>
    <xf numFmtId="0" fontId="6" fillId="0" borderId="10" xfId="7" applyFont="1" applyBorder="1" applyAlignment="1">
      <alignment horizontal="center" vertical="center"/>
    </xf>
    <xf numFmtId="0" fontId="6" fillId="0" borderId="46" xfId="7" applyFont="1" applyBorder="1" applyAlignment="1">
      <alignment horizontal="center" vertical="center"/>
    </xf>
    <xf numFmtId="0" fontId="17" fillId="0" borderId="51" xfId="6" applyFont="1" applyFill="1" applyBorder="1" applyAlignment="1">
      <alignment horizontal="center" vertical="center"/>
    </xf>
    <xf numFmtId="0" fontId="17" fillId="0" borderId="52" xfId="6" applyFont="1" applyFill="1" applyBorder="1" applyAlignment="1">
      <alignment horizontal="center" vertical="center"/>
    </xf>
    <xf numFmtId="0" fontId="17" fillId="0" borderId="53" xfId="6" applyFont="1" applyFill="1" applyBorder="1" applyAlignment="1">
      <alignment horizontal="center" vertical="center"/>
    </xf>
    <xf numFmtId="0" fontId="6" fillId="7" borderId="71" xfId="7" applyFont="1" applyFill="1" applyBorder="1" applyAlignment="1">
      <alignment horizontal="center" vertical="center"/>
    </xf>
    <xf numFmtId="0" fontId="6" fillId="7" borderId="72" xfId="7" applyFont="1" applyFill="1" applyBorder="1" applyAlignment="1">
      <alignment horizontal="center" vertical="center"/>
    </xf>
    <xf numFmtId="0" fontId="11" fillId="7" borderId="73" xfId="5" applyFont="1" applyFill="1" applyBorder="1" applyAlignment="1">
      <alignment horizontal="center" vertical="center" shrinkToFit="1"/>
    </xf>
    <xf numFmtId="0" fontId="11" fillId="7" borderId="74" xfId="5" applyFont="1" applyFill="1" applyBorder="1" applyAlignment="1">
      <alignment horizontal="center" vertical="center" shrinkToFit="1"/>
    </xf>
    <xf numFmtId="0" fontId="17" fillId="7" borderId="51" xfId="6" applyFont="1" applyFill="1" applyBorder="1" applyAlignment="1">
      <alignment horizontal="center" vertical="center"/>
    </xf>
    <xf numFmtId="0" fontId="17" fillId="7" borderId="52" xfId="6" applyFont="1" applyFill="1" applyBorder="1" applyAlignment="1">
      <alignment horizontal="center" vertical="center"/>
    </xf>
    <xf numFmtId="0" fontId="17" fillId="7" borderId="53" xfId="6" applyFont="1" applyFill="1" applyBorder="1" applyAlignment="1">
      <alignment horizontal="center" vertical="center"/>
    </xf>
    <xf numFmtId="0" fontId="17" fillId="7" borderId="54" xfId="6" applyFont="1" applyFill="1" applyBorder="1" applyAlignment="1">
      <alignment horizontal="center" vertical="center"/>
    </xf>
    <xf numFmtId="0" fontId="17" fillId="7" borderId="55" xfId="6" applyFont="1" applyFill="1" applyBorder="1" applyAlignment="1">
      <alignment horizontal="center" vertical="center"/>
    </xf>
    <xf numFmtId="0" fontId="17" fillId="7" borderId="56" xfId="6" applyFont="1" applyFill="1" applyBorder="1" applyAlignment="1">
      <alignment horizontal="center" vertical="center"/>
    </xf>
    <xf numFmtId="0" fontId="17" fillId="7" borderId="57" xfId="6" applyFont="1" applyFill="1" applyBorder="1" applyAlignment="1">
      <alignment horizontal="center" vertical="center"/>
    </xf>
    <xf numFmtId="0" fontId="17" fillId="7" borderId="58" xfId="6" applyFont="1" applyFill="1" applyBorder="1" applyAlignment="1">
      <alignment horizontal="center" vertical="center"/>
    </xf>
    <xf numFmtId="0" fontId="17" fillId="7" borderId="59" xfId="6" applyFont="1" applyFill="1" applyBorder="1" applyAlignment="1">
      <alignment horizontal="center" vertical="center"/>
    </xf>
    <xf numFmtId="0" fontId="10" fillId="7" borderId="47" xfId="7" applyFont="1" applyFill="1" applyBorder="1" applyAlignment="1">
      <alignment horizontal="center" vertical="center"/>
    </xf>
    <xf numFmtId="0" fontId="10" fillId="7" borderId="48" xfId="7" applyFont="1" applyFill="1" applyBorder="1" applyAlignment="1">
      <alignment horizontal="center" vertical="center"/>
    </xf>
    <xf numFmtId="0" fontId="10" fillId="7" borderId="49" xfId="7" applyFont="1" applyFill="1" applyBorder="1" applyAlignment="1">
      <alignment horizontal="center" vertical="center"/>
    </xf>
    <xf numFmtId="0" fontId="10" fillId="7" borderId="50" xfId="7" applyFont="1" applyFill="1" applyBorder="1" applyAlignment="1">
      <alignment horizontal="center" vertical="center"/>
    </xf>
    <xf numFmtId="20" fontId="11" fillId="0" borderId="10" xfId="5" applyNumberFormat="1" applyFont="1" applyFill="1" applyBorder="1" applyAlignment="1">
      <alignment horizontal="center" vertical="center"/>
    </xf>
    <xf numFmtId="20" fontId="11" fillId="0" borderId="46" xfId="5" applyNumberFormat="1" applyFont="1" applyFill="1" applyBorder="1" applyAlignment="1">
      <alignment horizontal="center" vertical="center"/>
    </xf>
    <xf numFmtId="0" fontId="6" fillId="0" borderId="10" xfId="8" applyFont="1" applyFill="1" applyBorder="1" applyAlignment="1">
      <alignment horizontal="center" vertical="center"/>
    </xf>
    <xf numFmtId="0" fontId="6" fillId="0" borderId="30" xfId="8" applyFont="1" applyFill="1" applyBorder="1" applyAlignment="1">
      <alignment horizontal="center" vertical="center"/>
    </xf>
    <xf numFmtId="0" fontId="6" fillId="0" borderId="125" xfId="8" applyFont="1" applyFill="1" applyBorder="1" applyAlignment="1">
      <alignment horizontal="center" vertical="center"/>
    </xf>
    <xf numFmtId="0" fontId="10" fillId="0" borderId="126" xfId="8" applyFont="1" applyFill="1" applyBorder="1"/>
    <xf numFmtId="0" fontId="10" fillId="0" borderId="123" xfId="8" applyFont="1" applyFill="1" applyBorder="1"/>
    <xf numFmtId="0" fontId="10" fillId="0" borderId="10" xfId="7" applyFont="1" applyFill="1" applyBorder="1" applyAlignment="1">
      <alignment horizontal="center" vertical="center"/>
    </xf>
    <xf numFmtId="0" fontId="10" fillId="0" borderId="30" xfId="7" applyFont="1" applyFill="1" applyBorder="1" applyAlignment="1">
      <alignment horizontal="center" vertical="center"/>
    </xf>
    <xf numFmtId="0" fontId="10" fillId="0" borderId="125" xfId="7" applyFont="1" applyFill="1" applyBorder="1" applyAlignment="1">
      <alignment horizontal="center" vertical="center"/>
    </xf>
    <xf numFmtId="0" fontId="10" fillId="0" borderId="137" xfId="7" applyFont="1" applyFill="1" applyBorder="1" applyAlignment="1">
      <alignment horizontal="center" vertical="center"/>
    </xf>
    <xf numFmtId="0" fontId="10" fillId="0" borderId="46" xfId="7" applyFont="1" applyFill="1" applyBorder="1" applyAlignment="1">
      <alignment horizontal="center" vertical="center"/>
    </xf>
    <xf numFmtId="0" fontId="6" fillId="0" borderId="131" xfId="8" applyFont="1" applyFill="1" applyBorder="1" applyAlignment="1">
      <alignment horizontal="center" vertical="center" shrinkToFit="1"/>
    </xf>
    <xf numFmtId="0" fontId="6" fillId="0" borderId="132" xfId="8" applyFont="1" applyFill="1" applyBorder="1" applyAlignment="1">
      <alignment horizontal="center" vertical="center" shrinkToFit="1"/>
    </xf>
    <xf numFmtId="0" fontId="6" fillId="0" borderId="129" xfId="8" applyFont="1" applyFill="1" applyBorder="1" applyAlignment="1">
      <alignment horizontal="center" vertical="center" shrinkToFit="1"/>
    </xf>
    <xf numFmtId="0" fontId="10" fillId="0" borderId="130" xfId="8" applyFont="1" applyFill="1" applyBorder="1" applyAlignment="1">
      <alignment shrinkToFit="1"/>
    </xf>
    <xf numFmtId="0" fontId="10" fillId="0" borderId="127" xfId="8" applyFont="1" applyFill="1" applyBorder="1" applyAlignment="1">
      <alignment shrinkToFit="1"/>
    </xf>
    <xf numFmtId="20" fontId="11" fillId="0" borderId="64" xfId="5" applyNumberFormat="1" applyFont="1" applyFill="1" applyBorder="1" applyAlignment="1">
      <alignment horizontal="center" vertical="center"/>
    </xf>
    <xf numFmtId="20" fontId="11" fillId="0" borderId="63" xfId="5" applyNumberFormat="1" applyFont="1" applyFill="1" applyBorder="1" applyAlignment="1">
      <alignment horizontal="center" vertical="center"/>
    </xf>
    <xf numFmtId="20" fontId="13" fillId="0" borderId="67" xfId="5" applyNumberFormat="1" applyFont="1" applyFill="1" applyBorder="1" applyAlignment="1">
      <alignment horizontal="center" vertical="center"/>
    </xf>
    <xf numFmtId="20" fontId="13" fillId="0" borderId="61" xfId="5" applyNumberFormat="1" applyFont="1" applyFill="1" applyBorder="1" applyAlignment="1">
      <alignment horizontal="center" vertical="center"/>
    </xf>
    <xf numFmtId="20" fontId="13" fillId="0" borderId="10" xfId="5" applyNumberFormat="1" applyFont="1" applyFill="1" applyBorder="1" applyAlignment="1">
      <alignment horizontal="center" vertical="center"/>
    </xf>
    <xf numFmtId="20" fontId="13" fillId="0" borderId="46" xfId="5" applyNumberFormat="1" applyFont="1" applyFill="1" applyBorder="1" applyAlignment="1">
      <alignment horizontal="center" vertical="center"/>
    </xf>
    <xf numFmtId="0" fontId="6" fillId="0" borderId="51" xfId="8" applyFont="1" applyFill="1" applyBorder="1" applyAlignment="1">
      <alignment horizontal="center" vertical="center" shrinkToFit="1"/>
    </xf>
    <xf numFmtId="0" fontId="6" fillId="0" borderId="52" xfId="8" applyFont="1" applyFill="1" applyBorder="1" applyAlignment="1">
      <alignment horizontal="center" vertical="center" shrinkToFit="1"/>
    </xf>
    <xf numFmtId="0" fontId="6" fillId="0" borderId="30" xfId="7" applyFont="1" applyBorder="1" applyAlignment="1">
      <alignment horizontal="center" vertical="center"/>
    </xf>
    <xf numFmtId="0" fontId="17" fillId="0" borderId="54" xfId="6" applyFont="1" applyFill="1" applyBorder="1" applyAlignment="1">
      <alignment horizontal="center" vertical="center"/>
    </xf>
    <xf numFmtId="0" fontId="17" fillId="0" borderId="55" xfId="6" applyFont="1" applyFill="1" applyBorder="1" applyAlignment="1">
      <alignment horizontal="center" vertical="center"/>
    </xf>
    <xf numFmtId="0" fontId="17" fillId="0" borderId="56" xfId="6" applyFont="1" applyFill="1" applyBorder="1" applyAlignment="1">
      <alignment horizontal="center" vertical="center"/>
    </xf>
    <xf numFmtId="0" fontId="17" fillId="0" borderId="57" xfId="6" applyFont="1" applyFill="1" applyBorder="1" applyAlignment="1">
      <alignment horizontal="center" vertical="center"/>
    </xf>
    <xf numFmtId="0" fontId="17" fillId="0" borderId="58" xfId="6" applyFont="1" applyFill="1" applyBorder="1" applyAlignment="1">
      <alignment horizontal="center" vertical="center"/>
    </xf>
    <xf numFmtId="0" fontId="17" fillId="0" borderId="59" xfId="6" applyFont="1" applyFill="1" applyBorder="1" applyAlignment="1">
      <alignment horizontal="center" vertical="center"/>
    </xf>
    <xf numFmtId="0" fontId="6" fillId="0" borderId="76" xfId="8" applyFont="1" applyFill="1" applyBorder="1" applyAlignment="1">
      <alignment horizontal="center" vertical="center"/>
    </xf>
    <xf numFmtId="0" fontId="10" fillId="0" borderId="140" xfId="8" applyFont="1" applyFill="1" applyBorder="1"/>
    <xf numFmtId="0" fontId="10" fillId="0" borderId="138" xfId="8" applyFont="1" applyFill="1" applyBorder="1"/>
    <xf numFmtId="0" fontId="10" fillId="0" borderId="32" xfId="7" applyFont="1" applyFill="1" applyBorder="1" applyAlignment="1">
      <alignment horizontal="center" vertical="center"/>
    </xf>
    <xf numFmtId="0" fontId="10" fillId="0" borderId="76" xfId="7" applyFont="1" applyFill="1" applyBorder="1" applyAlignment="1">
      <alignment horizontal="center" vertical="center"/>
    </xf>
    <xf numFmtId="0" fontId="10" fillId="0" borderId="75" xfId="7" applyFont="1" applyFill="1" applyBorder="1" applyAlignment="1">
      <alignment horizontal="center" vertical="center"/>
    </xf>
    <xf numFmtId="0" fontId="11" fillId="0" borderId="47" xfId="7" applyFont="1" applyFill="1" applyBorder="1" applyAlignment="1">
      <alignment horizontal="center" vertical="center" shrinkToFit="1"/>
    </xf>
    <xf numFmtId="0" fontId="11" fillId="0" borderId="32" xfId="7" applyFont="1" applyFill="1" applyBorder="1" applyAlignment="1">
      <alignment horizontal="center" vertical="center" shrinkToFit="1"/>
    </xf>
    <xf numFmtId="0" fontId="11" fillId="0" borderId="48" xfId="7" applyFont="1" applyFill="1" applyBorder="1" applyAlignment="1">
      <alignment horizontal="center" vertical="center" shrinkToFit="1"/>
    </xf>
    <xf numFmtId="0" fontId="11" fillId="0" borderId="49" xfId="7" applyFont="1" applyFill="1" applyBorder="1" applyAlignment="1">
      <alignment horizontal="center" vertical="center" shrinkToFit="1"/>
    </xf>
    <xf numFmtId="0" fontId="11" fillId="0" borderId="45" xfId="7" applyFont="1" applyFill="1" applyBorder="1" applyAlignment="1">
      <alignment horizontal="center" vertical="center" shrinkToFit="1"/>
    </xf>
    <xf numFmtId="0" fontId="11" fillId="0" borderId="50" xfId="7" applyFont="1" applyFill="1" applyBorder="1" applyAlignment="1">
      <alignment horizontal="center" vertical="center" shrinkToFit="1"/>
    </xf>
    <xf numFmtId="0" fontId="6" fillId="0" borderId="135" xfId="8" applyFont="1" applyFill="1" applyBorder="1" applyAlignment="1">
      <alignment horizontal="center" vertical="center" shrinkToFit="1"/>
    </xf>
    <xf numFmtId="0" fontId="10" fillId="0" borderId="136" xfId="8" applyFont="1" applyFill="1" applyBorder="1" applyAlignment="1">
      <alignment shrinkToFit="1"/>
    </xf>
    <xf numFmtId="0" fontId="10" fillId="0" borderId="133" xfId="8" applyFont="1" applyFill="1" applyBorder="1" applyAlignment="1">
      <alignment shrinkToFit="1"/>
    </xf>
    <xf numFmtId="0" fontId="10" fillId="0" borderId="62" xfId="7" applyFont="1" applyFill="1" applyBorder="1" applyAlignment="1">
      <alignment horizontal="center" vertical="center" shrinkToFit="1"/>
    </xf>
    <xf numFmtId="0" fontId="10" fillId="0" borderId="4" xfId="7" applyFont="1" applyFill="1" applyBorder="1" applyAlignment="1">
      <alignment horizontal="center" vertical="center" shrinkToFit="1"/>
    </xf>
    <xf numFmtId="0" fontId="10" fillId="0" borderId="63" xfId="7" applyFont="1" applyFill="1" applyBorder="1" applyAlignment="1">
      <alignment horizontal="center" vertical="center" shrinkToFit="1"/>
    </xf>
    <xf numFmtId="0" fontId="10" fillId="0" borderId="60" xfId="7" applyFont="1" applyFill="1" applyBorder="1" applyAlignment="1">
      <alignment horizontal="center" vertical="center" shrinkToFit="1"/>
    </xf>
    <xf numFmtId="0" fontId="10" fillId="0" borderId="8" xfId="7" applyFont="1" applyFill="1" applyBorder="1" applyAlignment="1">
      <alignment horizontal="center" vertical="center" shrinkToFit="1"/>
    </xf>
    <xf numFmtId="0" fontId="10" fillId="0" borderId="61" xfId="7" applyFont="1" applyFill="1" applyBorder="1" applyAlignment="1">
      <alignment horizontal="center" vertical="center" shrinkToFit="1"/>
    </xf>
    <xf numFmtId="0" fontId="10" fillId="0" borderId="64" xfId="7" applyFont="1" applyFill="1" applyBorder="1" applyAlignment="1">
      <alignment horizontal="center" vertical="center" shrinkToFit="1"/>
    </xf>
    <xf numFmtId="0" fontId="10" fillId="0" borderId="65" xfId="7" applyFont="1" applyFill="1" applyBorder="1" applyAlignment="1">
      <alignment horizontal="center" vertical="center" shrinkToFit="1"/>
    </xf>
    <xf numFmtId="0" fontId="6" fillId="0" borderId="65" xfId="8" applyFont="1" applyFill="1" applyBorder="1" applyAlignment="1">
      <alignment horizontal="center" vertical="center" shrinkToFit="1"/>
    </xf>
    <xf numFmtId="0" fontId="10" fillId="0" borderId="66" xfId="8" applyFont="1" applyFill="1" applyBorder="1" applyAlignment="1">
      <alignment shrinkToFit="1"/>
    </xf>
    <xf numFmtId="0" fontId="10" fillId="0" borderId="3" xfId="8" applyFont="1" applyFill="1" applyBorder="1" applyAlignment="1">
      <alignment shrinkToFit="1"/>
    </xf>
    <xf numFmtId="0" fontId="31" fillId="0" borderId="0" xfId="7" applyFont="1" applyBorder="1" applyAlignment="1">
      <alignment horizontal="center" vertical="center"/>
    </xf>
    <xf numFmtId="0" fontId="9" fillId="3" borderId="45" xfId="7" applyFont="1" applyFill="1" applyBorder="1" applyAlignment="1">
      <alignment horizontal="center" vertical="center"/>
    </xf>
    <xf numFmtId="20" fontId="6" fillId="0" borderId="47" xfId="7" applyNumberFormat="1" applyFont="1" applyBorder="1" applyAlignment="1">
      <alignment horizontal="center" vertical="center"/>
    </xf>
    <xf numFmtId="20" fontId="6" fillId="0" borderId="48" xfId="7" applyNumberFormat="1" applyFont="1" applyBorder="1" applyAlignment="1">
      <alignment horizontal="center" vertical="center"/>
    </xf>
    <xf numFmtId="0" fontId="6" fillId="0" borderId="47" xfId="7" applyFont="1" applyBorder="1" applyAlignment="1">
      <alignment horizontal="center" vertical="center"/>
    </xf>
    <xf numFmtId="0" fontId="6" fillId="0" borderId="32" xfId="7" applyFont="1" applyBorder="1" applyAlignment="1">
      <alignment horizontal="center" vertical="center"/>
    </xf>
    <xf numFmtId="0" fontId="6" fillId="0" borderId="48" xfId="7" applyFont="1" applyBorder="1" applyAlignment="1">
      <alignment horizontal="center" vertical="center"/>
    </xf>
    <xf numFmtId="0" fontId="6" fillId="0" borderId="1" xfId="7" applyFont="1" applyBorder="1" applyAlignment="1">
      <alignment horizontal="center" vertical="center"/>
    </xf>
    <xf numFmtId="0" fontId="6" fillId="0" borderId="11" xfId="7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6" fillId="7" borderId="11" xfId="7" applyFont="1" applyFill="1" applyBorder="1" applyAlignment="1">
      <alignment horizontal="center" vertical="center"/>
    </xf>
    <xf numFmtId="0" fontId="6" fillId="0" borderId="71" xfId="7" applyFont="1" applyFill="1" applyBorder="1" applyAlignment="1">
      <alignment horizontal="center" vertical="center"/>
    </xf>
    <xf numFmtId="0" fontId="6" fillId="0" borderId="72" xfId="7" applyFont="1" applyFill="1" applyBorder="1" applyAlignment="1">
      <alignment horizontal="center" vertical="center"/>
    </xf>
    <xf numFmtId="0" fontId="11" fillId="0" borderId="73" xfId="5" applyFont="1" applyFill="1" applyBorder="1" applyAlignment="1">
      <alignment horizontal="center" vertical="center" shrinkToFit="1"/>
    </xf>
    <xf numFmtId="0" fontId="11" fillId="0" borderId="74" xfId="5" applyFont="1" applyFill="1" applyBorder="1" applyAlignment="1">
      <alignment horizontal="center" vertical="center" shrinkToFit="1"/>
    </xf>
    <xf numFmtId="0" fontId="14" fillId="3" borderId="0" xfId="7" applyFont="1" applyFill="1" applyBorder="1" applyAlignment="1">
      <alignment horizontal="center" vertical="center"/>
    </xf>
    <xf numFmtId="0" fontId="14" fillId="3" borderId="70" xfId="7" applyFont="1" applyFill="1" applyBorder="1" applyAlignment="1">
      <alignment horizontal="center" vertical="center"/>
    </xf>
    <xf numFmtId="0" fontId="6" fillId="0" borderId="73" xfId="5" applyFont="1" applyFill="1" applyBorder="1" applyAlignment="1">
      <alignment horizontal="center" vertical="center" shrinkToFit="1"/>
    </xf>
    <xf numFmtId="0" fontId="6" fillId="0" borderId="74" xfId="5" applyFont="1" applyFill="1" applyBorder="1" applyAlignment="1">
      <alignment horizontal="center" vertical="center" shrinkToFit="1"/>
    </xf>
    <xf numFmtId="0" fontId="9" fillId="4" borderId="45" xfId="7" applyFont="1" applyFill="1" applyBorder="1" applyAlignment="1">
      <alignment horizontal="center" vertical="center"/>
    </xf>
    <xf numFmtId="0" fontId="14" fillId="9" borderId="0" xfId="7" applyFont="1" applyFill="1" applyBorder="1" applyAlignment="1">
      <alignment horizontal="center" vertical="center"/>
    </xf>
    <xf numFmtId="0" fontId="14" fillId="9" borderId="70" xfId="7" applyFont="1" applyFill="1" applyBorder="1" applyAlignment="1">
      <alignment horizontal="center" vertical="center"/>
    </xf>
    <xf numFmtId="20" fontId="6" fillId="0" borderId="10" xfId="7" applyNumberFormat="1" applyFont="1" applyBorder="1" applyAlignment="1">
      <alignment horizontal="center" vertical="center"/>
    </xf>
    <xf numFmtId="20" fontId="6" fillId="0" borderId="46" xfId="7" applyNumberFormat="1" applyFont="1" applyBorder="1" applyAlignment="1">
      <alignment horizontal="center" vertical="center"/>
    </xf>
    <xf numFmtId="0" fontId="14" fillId="10" borderId="0" xfId="7" applyFont="1" applyFill="1" applyBorder="1" applyAlignment="1">
      <alignment horizontal="center" vertical="center"/>
    </xf>
    <xf numFmtId="0" fontId="14" fillId="10" borderId="70" xfId="7" applyFont="1" applyFill="1" applyBorder="1" applyAlignment="1">
      <alignment horizontal="center" vertical="center"/>
    </xf>
    <xf numFmtId="0" fontId="6" fillId="0" borderId="64" xfId="8" applyFont="1" applyFill="1" applyBorder="1" applyAlignment="1">
      <alignment horizontal="center" vertical="center" shrinkToFit="1"/>
    </xf>
    <xf numFmtId="0" fontId="6" fillId="0" borderId="4" xfId="8" applyFont="1" applyFill="1" applyBorder="1" applyAlignment="1">
      <alignment horizontal="center" vertical="center" shrinkToFit="1"/>
    </xf>
    <xf numFmtId="0" fontId="6" fillId="0" borderId="67" xfId="8" applyFont="1" applyFill="1" applyBorder="1" applyAlignment="1">
      <alignment horizontal="center" vertical="center" shrinkToFit="1"/>
    </xf>
    <xf numFmtId="0" fontId="6" fillId="0" borderId="8" xfId="8" applyFont="1" applyFill="1" applyBorder="1" applyAlignment="1">
      <alignment horizontal="center" vertical="center" shrinkToFit="1"/>
    </xf>
    <xf numFmtId="0" fontId="6" fillId="0" borderId="68" xfId="8" applyFont="1" applyFill="1" applyBorder="1" applyAlignment="1">
      <alignment horizontal="center" vertical="center" shrinkToFit="1"/>
    </xf>
    <xf numFmtId="0" fontId="10" fillId="0" borderId="69" xfId="8" applyFont="1" applyFill="1" applyBorder="1" applyAlignment="1">
      <alignment shrinkToFit="1"/>
    </xf>
    <xf numFmtId="0" fontId="10" fillId="0" borderId="7" xfId="8" applyFont="1" applyFill="1" applyBorder="1" applyAlignment="1">
      <alignment shrinkToFit="1"/>
    </xf>
    <xf numFmtId="0" fontId="10" fillId="0" borderId="67" xfId="7" applyFont="1" applyFill="1" applyBorder="1" applyAlignment="1">
      <alignment horizontal="center" vertical="center" shrinkToFit="1"/>
    </xf>
    <xf numFmtId="0" fontId="10" fillId="0" borderId="68" xfId="7" applyFont="1" applyFill="1" applyBorder="1" applyAlignment="1">
      <alignment horizontal="center" vertical="center" shrinkToFit="1"/>
    </xf>
    <xf numFmtId="0" fontId="14" fillId="4" borderId="0" xfId="7" applyFont="1" applyFill="1" applyBorder="1" applyAlignment="1">
      <alignment horizontal="center" vertical="center"/>
    </xf>
    <xf numFmtId="0" fontId="14" fillId="4" borderId="70" xfId="7" applyFont="1" applyFill="1" applyBorder="1" applyAlignment="1">
      <alignment horizontal="center" vertical="center"/>
    </xf>
    <xf numFmtId="20" fontId="11" fillId="0" borderId="47" xfId="5" applyNumberFormat="1" applyFont="1" applyFill="1" applyBorder="1" applyAlignment="1">
      <alignment horizontal="center" vertical="center"/>
    </xf>
    <xf numFmtId="20" fontId="11" fillId="0" borderId="48" xfId="5" applyNumberFormat="1" applyFont="1" applyFill="1" applyBorder="1" applyAlignment="1">
      <alignment horizontal="center" vertical="center"/>
    </xf>
    <xf numFmtId="0" fontId="6" fillId="0" borderId="47" xfId="8" applyFont="1" applyFill="1" applyBorder="1" applyAlignment="1">
      <alignment horizontal="center" vertical="center"/>
    </xf>
    <xf numFmtId="0" fontId="6" fillId="0" borderId="32" xfId="8" applyFont="1" applyFill="1" applyBorder="1" applyAlignment="1">
      <alignment horizontal="center" vertical="center"/>
    </xf>
    <xf numFmtId="0" fontId="9" fillId="8" borderId="45" xfId="7" applyFont="1" applyFill="1" applyBorder="1" applyAlignment="1">
      <alignment horizontal="center" vertical="center"/>
    </xf>
    <xf numFmtId="0" fontId="14" fillId="8" borderId="0" xfId="7" applyFont="1" applyFill="1" applyBorder="1" applyAlignment="1">
      <alignment horizontal="center" vertical="center"/>
    </xf>
    <xf numFmtId="0" fontId="14" fillId="8" borderId="70" xfId="7" applyFont="1" applyFill="1" applyBorder="1" applyAlignment="1">
      <alignment horizontal="center" vertical="center"/>
    </xf>
    <xf numFmtId="0" fontId="27" fillId="0" borderId="1" xfId="4" applyFont="1" applyBorder="1" applyAlignment="1">
      <alignment horizontal="center" vertical="center" shrinkToFit="1"/>
    </xf>
    <xf numFmtId="0" fontId="27" fillId="0" borderId="38" xfId="4" applyFont="1" applyBorder="1" applyAlignment="1">
      <alignment horizontal="center" vertical="center" shrinkToFit="1"/>
    </xf>
    <xf numFmtId="0" fontId="27" fillId="0" borderId="47" xfId="4" applyFont="1" applyBorder="1" applyAlignment="1">
      <alignment horizontal="center" vertical="center" shrinkToFit="1"/>
    </xf>
    <xf numFmtId="0" fontId="27" fillId="0" borderId="48" xfId="4" applyFont="1" applyBorder="1" applyAlignment="1">
      <alignment horizontal="center" vertical="center" shrinkToFit="1"/>
    </xf>
    <xf numFmtId="0" fontId="27" fillId="0" borderId="49" xfId="4" applyFont="1" applyBorder="1" applyAlignment="1">
      <alignment horizontal="center" vertical="center" shrinkToFit="1"/>
    </xf>
    <xf numFmtId="0" fontId="27" fillId="0" borderId="50" xfId="4" applyFont="1" applyBorder="1" applyAlignment="1">
      <alignment horizontal="center" vertical="center" shrinkToFit="1"/>
    </xf>
    <xf numFmtId="0" fontId="0" fillId="5" borderId="0" xfId="4" applyFont="1" applyFill="1" applyBorder="1" applyAlignment="1">
      <alignment horizontal="center" vertical="center" shrinkToFit="1"/>
    </xf>
    <xf numFmtId="0" fontId="2" fillId="5" borderId="0" xfId="4" applyFill="1" applyBorder="1" applyAlignment="1">
      <alignment horizontal="center" vertical="center" shrinkToFit="1"/>
    </xf>
    <xf numFmtId="0" fontId="0" fillId="5" borderId="0" xfId="4" applyFont="1" applyFill="1" applyBorder="1" applyAlignment="1">
      <alignment horizontal="center" vertical="center"/>
    </xf>
    <xf numFmtId="0" fontId="2" fillId="5" borderId="0" xfId="4" applyFill="1" applyBorder="1" applyAlignment="1">
      <alignment horizontal="center" vertical="center"/>
    </xf>
    <xf numFmtId="0" fontId="6" fillId="0" borderId="0" xfId="7" applyFont="1" applyBorder="1" applyAlignment="1">
      <alignment horizontal="center" vertical="center"/>
    </xf>
    <xf numFmtId="0" fontId="10" fillId="0" borderId="0" xfId="7" applyFont="1" applyBorder="1" applyAlignment="1">
      <alignment horizontal="center" vertical="center"/>
    </xf>
    <xf numFmtId="0" fontId="0" fillId="0" borderId="0" xfId="4" applyFont="1" applyFill="1" applyBorder="1" applyAlignment="1">
      <alignment horizontal="center" vertical="center" shrinkToFit="1"/>
    </xf>
    <xf numFmtId="0" fontId="2" fillId="0" borderId="0" xfId="4" applyFill="1" applyBorder="1" applyAlignment="1">
      <alignment horizontal="center" vertical="center" shrinkToFit="1"/>
    </xf>
    <xf numFmtId="0" fontId="30" fillId="6" borderId="0" xfId="4" applyFont="1" applyFill="1" applyAlignment="1">
      <alignment vertical="center" shrinkToFit="1"/>
    </xf>
    <xf numFmtId="0" fontId="24" fillId="0" borderId="0" xfId="4" applyFont="1" applyAlignment="1">
      <alignment vertical="center"/>
    </xf>
    <xf numFmtId="0" fontId="2" fillId="0" borderId="0" xfId="4" applyFont="1" applyBorder="1" applyAlignment="1">
      <alignment horizontal="center" vertical="center" shrinkToFit="1"/>
    </xf>
    <xf numFmtId="0" fontId="2" fillId="0" borderId="0" xfId="4" applyBorder="1" applyAlignment="1">
      <alignment horizontal="center" vertical="center" shrinkToFit="1"/>
    </xf>
    <xf numFmtId="0" fontId="2" fillId="0" borderId="45" xfId="4" applyFont="1" applyBorder="1" applyAlignment="1">
      <alignment horizontal="center" vertical="center" shrinkToFit="1"/>
    </xf>
    <xf numFmtId="0" fontId="2" fillId="0" borderId="36" xfId="4" applyBorder="1" applyAlignment="1">
      <alignment horizontal="center" vertical="center" shrinkToFit="1"/>
    </xf>
    <xf numFmtId="0" fontId="2" fillId="5" borderId="24" xfId="4" applyFill="1" applyBorder="1" applyAlignment="1">
      <alignment horizontal="center" vertical="center"/>
    </xf>
    <xf numFmtId="56" fontId="0" fillId="5" borderId="0" xfId="4" applyNumberFormat="1" applyFont="1" applyFill="1" applyBorder="1" applyAlignment="1">
      <alignment horizontal="center" vertical="center"/>
    </xf>
    <xf numFmtId="0" fontId="26" fillId="0" borderId="0" xfId="4" applyFont="1" applyBorder="1" applyAlignment="1">
      <alignment horizontal="center" vertical="center" shrinkToFit="1"/>
    </xf>
    <xf numFmtId="0" fontId="0" fillId="5" borderId="20" xfId="4" applyFont="1" applyFill="1" applyBorder="1" applyAlignment="1">
      <alignment horizontal="center" vertical="center"/>
    </xf>
    <xf numFmtId="0" fontId="20" fillId="2" borderId="0" xfId="4" applyFont="1" applyFill="1" applyAlignment="1">
      <alignment vertical="center" shrinkToFit="1"/>
    </xf>
    <xf numFmtId="0" fontId="21" fillId="2" borderId="0" xfId="4" applyFont="1" applyFill="1" applyAlignment="1">
      <alignment vertical="center"/>
    </xf>
    <xf numFmtId="0" fontId="2" fillId="0" borderId="35" xfId="4" applyFont="1" applyBorder="1" applyAlignment="1">
      <alignment horizontal="center" vertical="center" shrinkToFit="1"/>
    </xf>
    <xf numFmtId="0" fontId="2" fillId="0" borderId="45" xfId="4" applyBorder="1" applyAlignment="1">
      <alignment horizontal="center" vertical="center" shrinkToFit="1"/>
    </xf>
    <xf numFmtId="0" fontId="26" fillId="5" borderId="77" xfId="4" applyFont="1" applyFill="1" applyBorder="1" applyAlignment="1">
      <alignment horizontal="center" vertical="center"/>
    </xf>
    <xf numFmtId="0" fontId="26" fillId="5" borderId="32" xfId="4" applyFont="1" applyFill="1" applyBorder="1" applyAlignment="1">
      <alignment horizontal="center" vertical="center"/>
    </xf>
    <xf numFmtId="0" fontId="26" fillId="5" borderId="78" xfId="4" applyFont="1" applyFill="1" applyBorder="1" applyAlignment="1">
      <alignment horizontal="center" vertical="center"/>
    </xf>
    <xf numFmtId="0" fontId="2" fillId="0" borderId="87" xfId="1" applyFont="1" applyBorder="1" applyAlignment="1">
      <alignment horizontal="center" vertical="center"/>
    </xf>
    <xf numFmtId="0" fontId="0" fillId="0" borderId="98" xfId="1" applyFont="1" applyBorder="1" applyAlignment="1">
      <alignment horizontal="center" vertical="center"/>
    </xf>
    <xf numFmtId="0" fontId="2" fillId="0" borderId="91" xfId="1" applyFont="1" applyBorder="1" applyAlignment="1">
      <alignment horizontal="center" vertical="center"/>
    </xf>
    <xf numFmtId="0" fontId="10" fillId="0" borderId="38" xfId="1" applyFont="1" applyBorder="1" applyAlignment="1">
      <alignment horizontal="right" vertical="center"/>
    </xf>
    <xf numFmtId="0" fontId="10" fillId="0" borderId="43" xfId="1" applyFont="1" applyBorder="1" applyAlignment="1">
      <alignment horizontal="right" vertical="center"/>
    </xf>
    <xf numFmtId="0" fontId="0" fillId="0" borderId="38" xfId="1" applyFont="1" applyBorder="1" applyAlignment="1">
      <alignment horizontal="center" vertical="center"/>
    </xf>
    <xf numFmtId="0" fontId="2" fillId="0" borderId="43" xfId="1" applyFont="1" applyBorder="1" applyAlignment="1">
      <alignment horizontal="center" vertical="center"/>
    </xf>
    <xf numFmtId="49" fontId="2" fillId="0" borderId="15" xfId="1" applyNumberFormat="1" applyFont="1" applyBorder="1" applyAlignment="1">
      <alignment horizontal="center" vertical="center"/>
    </xf>
    <xf numFmtId="49" fontId="2" fillId="0" borderId="90" xfId="1" applyNumberFormat="1" applyFont="1" applyBorder="1" applyAlignment="1">
      <alignment horizontal="center" vertical="center"/>
    </xf>
    <xf numFmtId="0" fontId="2" fillId="0" borderId="70" xfId="1" applyFont="1" applyBorder="1" applyAlignment="1">
      <alignment horizontal="center" vertical="center"/>
    </xf>
    <xf numFmtId="0" fontId="2" fillId="0" borderId="109" xfId="1" applyFont="1" applyBorder="1" applyAlignment="1">
      <alignment horizontal="center" vertical="center"/>
    </xf>
    <xf numFmtId="0" fontId="0" fillId="0" borderId="49" xfId="1" applyFont="1" applyBorder="1" applyAlignment="1">
      <alignment horizontal="center" vertical="center"/>
    </xf>
    <xf numFmtId="0" fontId="2" fillId="0" borderId="82" xfId="1" applyFont="1" applyBorder="1" applyAlignment="1">
      <alignment horizontal="center" vertical="center"/>
    </xf>
    <xf numFmtId="0" fontId="2" fillId="0" borderId="97" xfId="1" applyFont="1" applyBorder="1" applyAlignment="1">
      <alignment horizontal="center" vertical="center"/>
    </xf>
    <xf numFmtId="0" fontId="2" fillId="0" borderId="92" xfId="1" applyFont="1" applyBorder="1" applyAlignment="1">
      <alignment horizontal="center" vertical="center"/>
    </xf>
    <xf numFmtId="56" fontId="2" fillId="0" borderId="31" xfId="1" applyNumberFormat="1" applyFont="1" applyBorder="1" applyAlignment="1">
      <alignment horizontal="center" vertical="center"/>
    </xf>
    <xf numFmtId="56" fontId="2" fillId="0" borderId="99" xfId="1" applyNumberFormat="1" applyFont="1" applyBorder="1" applyAlignment="1">
      <alignment horizontal="center" vertical="center"/>
    </xf>
    <xf numFmtId="0" fontId="0" fillId="0" borderId="31" xfId="1" applyFont="1" applyBorder="1" applyAlignment="1">
      <alignment horizontal="center" vertical="center"/>
    </xf>
    <xf numFmtId="0" fontId="2" fillId="0" borderId="99" xfId="1" applyFont="1" applyBorder="1" applyAlignment="1">
      <alignment horizontal="center" vertical="center"/>
    </xf>
    <xf numFmtId="0" fontId="2" fillId="0" borderId="94" xfId="1" applyFont="1" applyBorder="1" applyAlignment="1">
      <alignment horizontal="center" vertical="center"/>
    </xf>
    <xf numFmtId="0" fontId="2" fillId="0" borderId="95" xfId="1" applyFont="1" applyBorder="1" applyAlignment="1">
      <alignment horizontal="center" vertical="center"/>
    </xf>
    <xf numFmtId="0" fontId="0" fillId="0" borderId="85" xfId="1" applyFont="1" applyBorder="1" applyAlignment="1">
      <alignment horizontal="center" vertical="center"/>
    </xf>
    <xf numFmtId="0" fontId="2" fillId="0" borderId="85" xfId="1" applyFont="1" applyBorder="1" applyAlignment="1">
      <alignment horizontal="center" vertical="center"/>
    </xf>
    <xf numFmtId="0" fontId="10" fillId="0" borderId="11" xfId="1" applyFont="1" applyBorder="1" applyAlignment="1">
      <alignment horizontal="right" vertical="center"/>
    </xf>
    <xf numFmtId="0" fontId="0" fillId="0" borderId="11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49" fontId="2" fillId="0" borderId="10" xfId="1" applyNumberFormat="1" applyFont="1" applyBorder="1" applyAlignment="1">
      <alignment horizontal="center" vertical="center"/>
    </xf>
    <xf numFmtId="0" fontId="2" fillId="0" borderId="46" xfId="1" applyFont="1" applyBorder="1" applyAlignment="1">
      <alignment horizontal="center" vertical="center"/>
    </xf>
    <xf numFmtId="0" fontId="0" fillId="0" borderId="10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56" fontId="2" fillId="0" borderId="11" xfId="1" applyNumberFormat="1" applyFont="1" applyBorder="1" applyAlignment="1">
      <alignment horizontal="center" vertical="center"/>
    </xf>
    <xf numFmtId="0" fontId="13" fillId="0" borderId="107" xfId="1" applyFont="1" applyBorder="1" applyAlignment="1">
      <alignment horizontal="center" vertical="center"/>
    </xf>
    <xf numFmtId="0" fontId="13" fillId="0" borderId="110" xfId="1" applyFont="1" applyBorder="1" applyAlignment="1">
      <alignment horizontal="center" vertical="center"/>
    </xf>
    <xf numFmtId="0" fontId="2" fillId="0" borderId="39" xfId="1" applyFont="1" applyBorder="1" applyAlignment="1">
      <alignment horizontal="center" vertical="center"/>
    </xf>
    <xf numFmtId="56" fontId="2" fillId="0" borderId="40" xfId="1" applyNumberFormat="1" applyFont="1" applyBorder="1" applyAlignment="1">
      <alignment horizontal="center" vertical="center"/>
    </xf>
    <xf numFmtId="0" fontId="0" fillId="0" borderId="40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41" xfId="1" applyFont="1" applyBorder="1" applyAlignment="1">
      <alignment horizontal="center" vertical="center"/>
    </xf>
    <xf numFmtId="0" fontId="2" fillId="0" borderId="96" xfId="1" applyFont="1" applyBorder="1" applyAlignment="1">
      <alignment horizontal="center" vertical="center"/>
    </xf>
    <xf numFmtId="0" fontId="0" fillId="0" borderId="81" xfId="1" applyFont="1" applyBorder="1" applyAlignment="1">
      <alignment horizontal="center" vertical="center"/>
    </xf>
    <xf numFmtId="0" fontId="2" fillId="0" borderId="47" xfId="1" applyFont="1" applyBorder="1" applyAlignment="1">
      <alignment horizontal="center" vertical="center"/>
    </xf>
    <xf numFmtId="0" fontId="0" fillId="0" borderId="4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49" fontId="2" fillId="0" borderId="89" xfId="1" applyNumberFormat="1" applyFont="1" applyBorder="1" applyAlignment="1">
      <alignment horizontal="center" vertical="center"/>
    </xf>
    <xf numFmtId="0" fontId="0" fillId="0" borderId="97" xfId="1" applyFont="1" applyBorder="1" applyAlignment="1">
      <alignment horizontal="center" vertical="center"/>
    </xf>
    <xf numFmtId="56" fontId="0" fillId="0" borderId="31" xfId="1" applyNumberFormat="1" applyFont="1" applyBorder="1" applyAlignment="1">
      <alignment horizontal="center" vertical="center"/>
    </xf>
    <xf numFmtId="56" fontId="0" fillId="0" borderId="11" xfId="1" applyNumberFormat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0" fillId="0" borderId="84" xfId="1" applyFont="1" applyBorder="1" applyAlignment="1">
      <alignment horizontal="center" vertical="center"/>
    </xf>
    <xf numFmtId="0" fontId="2" fillId="0" borderId="86" xfId="1" applyFont="1" applyBorder="1" applyAlignment="1">
      <alignment horizontal="center" vertical="center"/>
    </xf>
    <xf numFmtId="14" fontId="10" fillId="0" borderId="42" xfId="1" applyNumberFormat="1" applyFont="1" applyBorder="1" applyAlignment="1">
      <alignment horizontal="right" vertical="center"/>
    </xf>
    <xf numFmtId="0" fontId="10" fillId="0" borderId="1" xfId="1" applyFont="1" applyBorder="1" applyAlignment="1">
      <alignment horizontal="right" vertical="center"/>
    </xf>
    <xf numFmtId="56" fontId="0" fillId="0" borderId="40" xfId="1" applyNumberFormat="1" applyFont="1" applyBorder="1" applyAlignment="1">
      <alignment horizontal="center" vertical="center"/>
    </xf>
    <xf numFmtId="0" fontId="0" fillId="0" borderId="39" xfId="1" applyFont="1" applyBorder="1" applyAlignment="1">
      <alignment horizontal="center" vertical="center"/>
    </xf>
    <xf numFmtId="20" fontId="10" fillId="0" borderId="40" xfId="1" applyNumberFormat="1" applyFont="1" applyBorder="1" applyAlignment="1">
      <alignment horizontal="center" vertical="center"/>
    </xf>
    <xf numFmtId="14" fontId="10" fillId="0" borderId="38" xfId="1" applyNumberFormat="1" applyFont="1" applyBorder="1" applyAlignment="1">
      <alignment horizontal="center" vertical="center"/>
    </xf>
    <xf numFmtId="0" fontId="10" fillId="0" borderId="42" xfId="1" applyFont="1" applyBorder="1" applyAlignment="1">
      <alignment horizontal="right" vertical="center"/>
    </xf>
    <xf numFmtId="20" fontId="0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20" fontId="10" fillId="0" borderId="1" xfId="1" applyNumberFormat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10" fillId="0" borderId="99" xfId="1" applyFont="1" applyBorder="1" applyAlignment="1">
      <alignment horizontal="center" vertical="center"/>
    </xf>
    <xf numFmtId="49" fontId="0" fillId="0" borderId="40" xfId="1" applyNumberFormat="1" applyFont="1" applyBorder="1" applyAlignment="1">
      <alignment horizontal="center" vertical="center"/>
    </xf>
    <xf numFmtId="49" fontId="2" fillId="0" borderId="31" xfId="1" applyNumberFormat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49" fontId="2" fillId="0" borderId="82" xfId="1" applyNumberFormat="1" applyFont="1" applyBorder="1" applyAlignment="1">
      <alignment horizontal="center" vertical="center"/>
    </xf>
    <xf numFmtId="0" fontId="2" fillId="0" borderId="83" xfId="1" applyFont="1" applyBorder="1" applyAlignment="1">
      <alignment horizontal="center" vertical="center"/>
    </xf>
    <xf numFmtId="49" fontId="0" fillId="0" borderId="11" xfId="1" applyNumberFormat="1" applyFont="1" applyBorder="1" applyAlignment="1">
      <alignment horizontal="center" vertical="center"/>
    </xf>
    <xf numFmtId="49" fontId="2" fillId="0" borderId="43" xfId="1" applyNumberFormat="1" applyFont="1" applyBorder="1" applyAlignment="1">
      <alignment horizontal="center" vertical="center"/>
    </xf>
    <xf numFmtId="0" fontId="2" fillId="0" borderId="93" xfId="1" applyFont="1" applyBorder="1" applyAlignment="1">
      <alignment horizontal="center" vertical="center"/>
    </xf>
    <xf numFmtId="9" fontId="0" fillId="0" borderId="11" xfId="1" applyNumberFormat="1" applyFont="1" applyBorder="1" applyAlignment="1">
      <alignment horizontal="center" vertical="center"/>
    </xf>
    <xf numFmtId="9" fontId="2" fillId="0" borderId="11" xfId="1" applyNumberFormat="1" applyFont="1" applyBorder="1" applyAlignment="1">
      <alignment horizontal="center" vertical="center"/>
    </xf>
    <xf numFmtId="49" fontId="2" fillId="0" borderId="47" xfId="1" applyNumberFormat="1" applyFont="1" applyBorder="1" applyAlignment="1">
      <alignment horizontal="center" vertical="center"/>
    </xf>
    <xf numFmtId="0" fontId="2" fillId="0" borderId="48" xfId="1" applyFont="1" applyBorder="1" applyAlignment="1">
      <alignment horizontal="center" vertical="center"/>
    </xf>
    <xf numFmtId="9" fontId="2" fillId="0" borderId="40" xfId="1" applyNumberFormat="1" applyFont="1" applyBorder="1" applyAlignment="1">
      <alignment horizontal="center" vertical="center"/>
    </xf>
    <xf numFmtId="9" fontId="2" fillId="0" borderId="31" xfId="1" applyNumberFormat="1" applyFont="1" applyBorder="1" applyAlignment="1">
      <alignment horizontal="center" vertical="center"/>
    </xf>
    <xf numFmtId="9" fontId="0" fillId="0" borderId="31" xfId="1" applyNumberFormat="1" applyFont="1" applyBorder="1" applyAlignment="1">
      <alignment horizontal="center" vertical="center"/>
    </xf>
    <xf numFmtId="9" fontId="2" fillId="0" borderId="99" xfId="1" applyNumberFormat="1" applyFont="1" applyBorder="1" applyAlignment="1">
      <alignment horizontal="center" vertical="center"/>
    </xf>
    <xf numFmtId="9" fontId="2" fillId="0" borderId="43" xfId="1" applyNumberFormat="1" applyFont="1" applyBorder="1" applyAlignment="1">
      <alignment horizontal="center" vertical="center"/>
    </xf>
    <xf numFmtId="9" fontId="2" fillId="0" borderId="1" xfId="1" applyNumberFormat="1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2" fillId="0" borderId="88" xfId="1" applyFont="1" applyBorder="1" applyAlignment="1">
      <alignment horizontal="center" vertical="center"/>
    </xf>
    <xf numFmtId="9" fontId="0" fillId="0" borderId="40" xfId="1" applyNumberFormat="1" applyFont="1" applyBorder="1" applyAlignment="1">
      <alignment horizontal="center" vertical="center"/>
    </xf>
    <xf numFmtId="20" fontId="11" fillId="0" borderId="64" xfId="5" applyNumberFormat="1" applyFont="1" applyFill="1" applyBorder="1" applyAlignment="1">
      <alignment horizontal="center" vertical="center" shrinkToFit="1"/>
    </xf>
    <xf numFmtId="20" fontId="11" fillId="0" borderId="63" xfId="5" applyNumberFormat="1" applyFont="1" applyFill="1" applyBorder="1" applyAlignment="1">
      <alignment horizontal="center" vertical="center" shrinkToFit="1"/>
    </xf>
    <xf numFmtId="20" fontId="11" fillId="0" borderId="67" xfId="5" applyNumberFormat="1" applyFont="1" applyFill="1" applyBorder="1" applyAlignment="1">
      <alignment horizontal="center" vertical="center" shrinkToFit="1"/>
    </xf>
    <xf numFmtId="20" fontId="11" fillId="0" borderId="61" xfId="5" applyNumberFormat="1" applyFont="1" applyFill="1" applyBorder="1" applyAlignment="1">
      <alignment horizontal="center" vertical="center" shrinkToFit="1"/>
    </xf>
  </cellXfs>
  <cellStyles count="9">
    <cellStyle name="標準" xfId="0" builtinId="0"/>
    <cellStyle name="標準 2" xfId="1"/>
    <cellStyle name="標準 3" xfId="2"/>
    <cellStyle name="標準 4" xfId="3"/>
    <cellStyle name="標準 5" xfId="4"/>
    <cellStyle name="標準_09 クラブユース U15宮城日程．結果 0429" xfId="5"/>
    <cellStyle name="標準_８チ‐ムリ‐グ表(原本）" xfId="6"/>
    <cellStyle name="標準_Cグループ日程(1)" xfId="7"/>
    <cellStyle name="標準_Sheet1" xfId="8"/>
  </cellStyles>
  <dxfs count="0"/>
  <tableStyles count="0" defaultTableStyle="TableStyleMedium2" defaultPivotStyle="PivotStyleLight16"/>
  <colors>
    <mruColors>
      <color rgb="FF330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190499</xdr:colOff>
      <xdr:row>36</xdr:row>
      <xdr:rowOff>47624</xdr:rowOff>
    </xdr:from>
    <xdr:to>
      <xdr:col>2</xdr:col>
      <xdr:colOff>190499</xdr:colOff>
      <xdr:row>37</xdr:row>
      <xdr:rowOff>123825</xdr:rowOff>
    </xdr:to>
    <xdr:sp macro="" textlink="">
      <xdr:nvSpPr>
        <xdr:cNvPr id="2" name="Rectangle 1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581024" y="5791199"/>
          <a:ext cx="390525" cy="2381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【13】</a:t>
          </a:r>
        </a:p>
      </xdr:txBody>
    </xdr:sp>
    <xdr:clientData/>
  </xdr:twoCellAnchor>
  <xdr:twoCellAnchor>
    <xdr:from>
      <xdr:col>7</xdr:col>
      <xdr:colOff>200025</xdr:colOff>
      <xdr:row>36</xdr:row>
      <xdr:rowOff>66674</xdr:rowOff>
    </xdr:from>
    <xdr:to>
      <xdr:col>8</xdr:col>
      <xdr:colOff>180975</xdr:colOff>
      <xdr:row>37</xdr:row>
      <xdr:rowOff>123824</xdr:rowOff>
    </xdr:to>
    <xdr:sp macro="" textlink="">
      <xdr:nvSpPr>
        <xdr:cNvPr id="3" name="Rectangle 14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2933700" y="5810249"/>
          <a:ext cx="3714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【14】</a:t>
          </a:r>
        </a:p>
      </xdr:txBody>
    </xdr:sp>
    <xdr:clientData/>
  </xdr:twoCellAnchor>
  <xdr:twoCellAnchor>
    <xdr:from>
      <xdr:col>11</xdr:col>
      <xdr:colOff>171449</xdr:colOff>
      <xdr:row>36</xdr:row>
      <xdr:rowOff>47625</xdr:rowOff>
    </xdr:from>
    <xdr:to>
      <xdr:col>12</xdr:col>
      <xdr:colOff>209549</xdr:colOff>
      <xdr:row>37</xdr:row>
      <xdr:rowOff>114300</xdr:rowOff>
    </xdr:to>
    <xdr:sp macro="" textlink="">
      <xdr:nvSpPr>
        <xdr:cNvPr id="5" name="Rectangle 15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4467224" y="5791200"/>
          <a:ext cx="428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【15】</a:t>
          </a:r>
        </a:p>
      </xdr:txBody>
    </xdr:sp>
    <xdr:clientData/>
  </xdr:twoCellAnchor>
  <xdr:twoCellAnchor>
    <xdr:from>
      <xdr:col>17</xdr:col>
      <xdr:colOff>190500</xdr:colOff>
      <xdr:row>36</xdr:row>
      <xdr:rowOff>38100</xdr:rowOff>
    </xdr:from>
    <xdr:to>
      <xdr:col>18</xdr:col>
      <xdr:colOff>171450</xdr:colOff>
      <xdr:row>37</xdr:row>
      <xdr:rowOff>104775</xdr:rowOff>
    </xdr:to>
    <xdr:sp macro="" textlink="">
      <xdr:nvSpPr>
        <xdr:cNvPr id="6" name="Rectangle 16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6829425" y="5781675"/>
          <a:ext cx="37147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【16】</a:t>
          </a:r>
        </a:p>
      </xdr:txBody>
    </xdr:sp>
    <xdr:clientData/>
  </xdr:twoCellAnchor>
  <xdr:twoCellAnchor>
    <xdr:from>
      <xdr:col>4</xdr:col>
      <xdr:colOff>200024</xdr:colOff>
      <xdr:row>32</xdr:row>
      <xdr:rowOff>38099</xdr:rowOff>
    </xdr:from>
    <xdr:to>
      <xdr:col>5</xdr:col>
      <xdr:colOff>200024</xdr:colOff>
      <xdr:row>33</xdr:row>
      <xdr:rowOff>95249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1762124" y="5219699"/>
          <a:ext cx="3905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【17】</a:t>
          </a:r>
        </a:p>
      </xdr:txBody>
    </xdr:sp>
    <xdr:clientData/>
  </xdr:twoCellAnchor>
  <xdr:twoCellAnchor>
    <xdr:from>
      <xdr:col>14</xdr:col>
      <xdr:colOff>190499</xdr:colOff>
      <xdr:row>32</xdr:row>
      <xdr:rowOff>38099</xdr:rowOff>
    </xdr:from>
    <xdr:to>
      <xdr:col>15</xdr:col>
      <xdr:colOff>171449</xdr:colOff>
      <xdr:row>33</xdr:row>
      <xdr:rowOff>76199</xdr:rowOff>
    </xdr:to>
    <xdr:sp macro="" textlink="">
      <xdr:nvSpPr>
        <xdr:cNvPr id="8" name="Rectangle 18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5657849" y="5219699"/>
          <a:ext cx="3714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【18】</a:t>
          </a:r>
        </a:p>
      </xdr:txBody>
    </xdr:sp>
    <xdr:clientData/>
  </xdr:twoCellAnchor>
  <xdr:twoCellAnchor>
    <xdr:from>
      <xdr:col>9</xdr:col>
      <xdr:colOff>209550</xdr:colOff>
      <xdr:row>45</xdr:row>
      <xdr:rowOff>38100</xdr:rowOff>
    </xdr:from>
    <xdr:to>
      <xdr:col>10</xdr:col>
      <xdr:colOff>219075</xdr:colOff>
      <xdr:row>46</xdr:row>
      <xdr:rowOff>123825</xdr:rowOff>
    </xdr:to>
    <xdr:sp macro="" textlink="">
      <xdr:nvSpPr>
        <xdr:cNvPr id="13511" name="Rectangle 5">
          <a:extLst>
            <a:ext uri="{FF2B5EF4-FFF2-40B4-BE49-F238E27FC236}">
              <a16:creationId xmlns:a16="http://schemas.microsoft.com/office/drawing/2014/main" xmlns="" id="{00000000-0008-0000-0100-0000C7340000}"/>
            </a:ext>
          </a:extLst>
        </xdr:cNvPr>
        <xdr:cNvSpPr>
          <a:spLocks noChangeArrowheads="1"/>
        </xdr:cNvSpPr>
      </xdr:nvSpPr>
      <xdr:spPr bwMode="auto">
        <a:xfrm>
          <a:off x="3724275" y="6934200"/>
          <a:ext cx="4000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【21】</a:t>
          </a:r>
        </a:p>
      </xdr:txBody>
    </xdr:sp>
    <xdr:clientData/>
  </xdr:twoCellAnchor>
  <xdr:twoCellAnchor>
    <xdr:from>
      <xdr:col>9</xdr:col>
      <xdr:colOff>209550</xdr:colOff>
      <xdr:row>48</xdr:row>
      <xdr:rowOff>38100</xdr:rowOff>
    </xdr:from>
    <xdr:to>
      <xdr:col>10</xdr:col>
      <xdr:colOff>200025</xdr:colOff>
      <xdr:row>49</xdr:row>
      <xdr:rowOff>104775</xdr:rowOff>
    </xdr:to>
    <xdr:sp macro="" textlink="">
      <xdr:nvSpPr>
        <xdr:cNvPr id="13512" name="Rectangle 22">
          <a:extLst>
            <a:ext uri="{FF2B5EF4-FFF2-40B4-BE49-F238E27FC236}">
              <a16:creationId xmlns:a16="http://schemas.microsoft.com/office/drawing/2014/main" xmlns="" id="{00000000-0008-0000-0100-0000C8340000}"/>
            </a:ext>
          </a:extLst>
        </xdr:cNvPr>
        <xdr:cNvSpPr>
          <a:spLocks noChangeArrowheads="1"/>
        </xdr:cNvSpPr>
      </xdr:nvSpPr>
      <xdr:spPr bwMode="auto">
        <a:xfrm>
          <a:off x="3724275" y="7419975"/>
          <a:ext cx="3810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【22】</a:t>
          </a:r>
        </a:p>
      </xdr:txBody>
    </xdr:sp>
    <xdr:clientData/>
  </xdr:twoCellAnchor>
  <xdr:twoCellAnchor>
    <xdr:from>
      <xdr:col>9</xdr:col>
      <xdr:colOff>209550</xdr:colOff>
      <xdr:row>31</xdr:row>
      <xdr:rowOff>47625</xdr:rowOff>
    </xdr:from>
    <xdr:to>
      <xdr:col>10</xdr:col>
      <xdr:colOff>190500</xdr:colOff>
      <xdr:row>32</xdr:row>
      <xdr:rowOff>104775</xdr:rowOff>
    </xdr:to>
    <xdr:sp macro="" textlink="">
      <xdr:nvSpPr>
        <xdr:cNvPr id="13" name="Rectangle 23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3724275" y="5067300"/>
          <a:ext cx="3714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【23】</a:t>
          </a:r>
        </a:p>
      </xdr:txBody>
    </xdr:sp>
    <xdr:clientData/>
  </xdr:twoCellAnchor>
  <xdr:twoCellAnchor>
    <xdr:from>
      <xdr:col>9</xdr:col>
      <xdr:colOff>200025</xdr:colOff>
      <xdr:row>29</xdr:row>
      <xdr:rowOff>28575</xdr:rowOff>
    </xdr:from>
    <xdr:to>
      <xdr:col>10</xdr:col>
      <xdr:colOff>232499</xdr:colOff>
      <xdr:row>30</xdr:row>
      <xdr:rowOff>76200</xdr:rowOff>
    </xdr:to>
    <xdr:sp macro="" textlink="">
      <xdr:nvSpPr>
        <xdr:cNvPr id="14" name="Rectangle 24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3714750" y="4724400"/>
          <a:ext cx="422999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【24】</a:t>
          </a:r>
        </a:p>
      </xdr:txBody>
    </xdr:sp>
    <xdr:clientData/>
  </xdr:twoCellAnchor>
  <xdr:twoCellAnchor>
    <xdr:from>
      <xdr:col>2</xdr:col>
      <xdr:colOff>228600</xdr:colOff>
      <xdr:row>12</xdr:row>
      <xdr:rowOff>95250</xdr:rowOff>
    </xdr:from>
    <xdr:to>
      <xdr:col>3</xdr:col>
      <xdr:colOff>171450</xdr:colOff>
      <xdr:row>14</xdr:row>
      <xdr:rowOff>0</xdr:rowOff>
    </xdr:to>
    <xdr:sp macro="" textlink="">
      <xdr:nvSpPr>
        <xdr:cNvPr id="13515" name="Rectangle 13">
          <a:extLst>
            <a:ext uri="{FF2B5EF4-FFF2-40B4-BE49-F238E27FC236}">
              <a16:creationId xmlns:a16="http://schemas.microsoft.com/office/drawing/2014/main" xmlns="" id="{00000000-0008-0000-0100-0000CB340000}"/>
            </a:ext>
          </a:extLst>
        </xdr:cNvPr>
        <xdr:cNvSpPr>
          <a:spLocks noChangeArrowheads="1"/>
        </xdr:cNvSpPr>
      </xdr:nvSpPr>
      <xdr:spPr bwMode="auto">
        <a:xfrm>
          <a:off x="1009650" y="2038350"/>
          <a:ext cx="33337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【１】</a:t>
          </a:r>
        </a:p>
      </xdr:txBody>
    </xdr:sp>
    <xdr:clientData/>
  </xdr:twoCellAnchor>
  <xdr:twoCellAnchor>
    <xdr:from>
      <xdr:col>6</xdr:col>
      <xdr:colOff>228600</xdr:colOff>
      <xdr:row>12</xdr:row>
      <xdr:rowOff>76200</xdr:rowOff>
    </xdr:from>
    <xdr:to>
      <xdr:col>7</xdr:col>
      <xdr:colOff>209550</xdr:colOff>
      <xdr:row>13</xdr:row>
      <xdr:rowOff>152400</xdr:rowOff>
    </xdr:to>
    <xdr:sp macro="" textlink="">
      <xdr:nvSpPr>
        <xdr:cNvPr id="13516" name="Rectangle 14">
          <a:extLst>
            <a:ext uri="{FF2B5EF4-FFF2-40B4-BE49-F238E27FC236}">
              <a16:creationId xmlns:a16="http://schemas.microsoft.com/office/drawing/2014/main" xmlns="" id="{00000000-0008-0000-0100-0000CC340000}"/>
            </a:ext>
          </a:extLst>
        </xdr:cNvPr>
        <xdr:cNvSpPr>
          <a:spLocks noChangeArrowheads="1"/>
        </xdr:cNvSpPr>
      </xdr:nvSpPr>
      <xdr:spPr bwMode="auto">
        <a:xfrm>
          <a:off x="2571750" y="2019300"/>
          <a:ext cx="371475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【２】</a:t>
          </a:r>
        </a:p>
      </xdr:txBody>
    </xdr:sp>
    <xdr:clientData/>
  </xdr:twoCellAnchor>
  <xdr:twoCellAnchor>
    <xdr:from>
      <xdr:col>10</xdr:col>
      <xdr:colOff>228600</xdr:colOff>
      <xdr:row>12</xdr:row>
      <xdr:rowOff>85725</xdr:rowOff>
    </xdr:from>
    <xdr:to>
      <xdr:col>11</xdr:col>
      <xdr:colOff>190500</xdr:colOff>
      <xdr:row>13</xdr:row>
      <xdr:rowOff>152400</xdr:rowOff>
    </xdr:to>
    <xdr:sp macro="" textlink="">
      <xdr:nvSpPr>
        <xdr:cNvPr id="13517" name="Rectangle 15">
          <a:extLst>
            <a:ext uri="{FF2B5EF4-FFF2-40B4-BE49-F238E27FC236}">
              <a16:creationId xmlns:a16="http://schemas.microsoft.com/office/drawing/2014/main" xmlns="" id="{00000000-0008-0000-0100-0000CD340000}"/>
            </a:ext>
          </a:extLst>
        </xdr:cNvPr>
        <xdr:cNvSpPr>
          <a:spLocks noChangeArrowheads="1"/>
        </xdr:cNvSpPr>
      </xdr:nvSpPr>
      <xdr:spPr bwMode="auto">
        <a:xfrm>
          <a:off x="4133850" y="2028825"/>
          <a:ext cx="3524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【３】</a:t>
          </a:r>
        </a:p>
      </xdr:txBody>
    </xdr:sp>
    <xdr:clientData/>
  </xdr:twoCellAnchor>
  <xdr:twoCellAnchor>
    <xdr:from>
      <xdr:col>14</xdr:col>
      <xdr:colOff>219075</xdr:colOff>
      <xdr:row>12</xdr:row>
      <xdr:rowOff>85725</xdr:rowOff>
    </xdr:from>
    <xdr:to>
      <xdr:col>15</xdr:col>
      <xdr:colOff>180975</xdr:colOff>
      <xdr:row>13</xdr:row>
      <xdr:rowOff>152400</xdr:rowOff>
    </xdr:to>
    <xdr:sp macro="" textlink="">
      <xdr:nvSpPr>
        <xdr:cNvPr id="13518" name="Rectangle 16">
          <a:extLst>
            <a:ext uri="{FF2B5EF4-FFF2-40B4-BE49-F238E27FC236}">
              <a16:creationId xmlns:a16="http://schemas.microsoft.com/office/drawing/2014/main" xmlns="" id="{00000000-0008-0000-0100-0000CE340000}"/>
            </a:ext>
          </a:extLst>
        </xdr:cNvPr>
        <xdr:cNvSpPr>
          <a:spLocks noChangeArrowheads="1"/>
        </xdr:cNvSpPr>
      </xdr:nvSpPr>
      <xdr:spPr bwMode="auto">
        <a:xfrm>
          <a:off x="5686425" y="2028825"/>
          <a:ext cx="3524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【４】</a:t>
          </a:r>
        </a:p>
      </xdr:txBody>
    </xdr:sp>
    <xdr:clientData/>
  </xdr:twoCellAnchor>
  <xdr:twoCellAnchor>
    <xdr:from>
      <xdr:col>4</xdr:col>
      <xdr:colOff>200025</xdr:colOff>
      <xdr:row>7</xdr:row>
      <xdr:rowOff>66675</xdr:rowOff>
    </xdr:from>
    <xdr:to>
      <xdr:col>5</xdr:col>
      <xdr:colOff>180975</xdr:colOff>
      <xdr:row>9</xdr:row>
      <xdr:rowOff>0</xdr:rowOff>
    </xdr:to>
    <xdr:sp macro="" textlink="">
      <xdr:nvSpPr>
        <xdr:cNvPr id="13519" name="Rectangle 17">
          <a:extLst>
            <a:ext uri="{FF2B5EF4-FFF2-40B4-BE49-F238E27FC236}">
              <a16:creationId xmlns:a16="http://schemas.microsoft.com/office/drawing/2014/main" xmlns="" id="{00000000-0008-0000-0100-0000CF340000}"/>
            </a:ext>
          </a:extLst>
        </xdr:cNvPr>
        <xdr:cNvSpPr>
          <a:spLocks noChangeArrowheads="1"/>
        </xdr:cNvSpPr>
      </xdr:nvSpPr>
      <xdr:spPr bwMode="auto">
        <a:xfrm>
          <a:off x="1762125" y="1200150"/>
          <a:ext cx="3714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【５】</a:t>
          </a:r>
        </a:p>
      </xdr:txBody>
    </xdr:sp>
    <xdr:clientData/>
  </xdr:twoCellAnchor>
  <xdr:twoCellAnchor>
    <xdr:from>
      <xdr:col>12</xdr:col>
      <xdr:colOff>266700</xdr:colOff>
      <xdr:row>7</xdr:row>
      <xdr:rowOff>85725</xdr:rowOff>
    </xdr:from>
    <xdr:to>
      <xdr:col>13</xdr:col>
      <xdr:colOff>228600</xdr:colOff>
      <xdr:row>9</xdr:row>
      <xdr:rowOff>0</xdr:rowOff>
    </xdr:to>
    <xdr:sp macro="" textlink="">
      <xdr:nvSpPr>
        <xdr:cNvPr id="13520" name="Rectangle 18">
          <a:extLst>
            <a:ext uri="{FF2B5EF4-FFF2-40B4-BE49-F238E27FC236}">
              <a16:creationId xmlns:a16="http://schemas.microsoft.com/office/drawing/2014/main" xmlns="" id="{00000000-0008-0000-0100-0000D0340000}"/>
            </a:ext>
          </a:extLst>
        </xdr:cNvPr>
        <xdr:cNvSpPr>
          <a:spLocks noChangeArrowheads="1"/>
        </xdr:cNvSpPr>
      </xdr:nvSpPr>
      <xdr:spPr bwMode="auto">
        <a:xfrm>
          <a:off x="4953000" y="1219200"/>
          <a:ext cx="352425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【６】</a:t>
          </a:r>
        </a:p>
      </xdr:txBody>
    </xdr:sp>
    <xdr:clientData/>
  </xdr:twoCellAnchor>
  <xdr:twoCellAnchor>
    <xdr:from>
      <xdr:col>4</xdr:col>
      <xdr:colOff>247650</xdr:colOff>
      <xdr:row>19</xdr:row>
      <xdr:rowOff>95250</xdr:rowOff>
    </xdr:from>
    <xdr:to>
      <xdr:col>5</xdr:col>
      <xdr:colOff>152400</xdr:colOff>
      <xdr:row>21</xdr:row>
      <xdr:rowOff>0</xdr:rowOff>
    </xdr:to>
    <xdr:sp macro="" textlink="">
      <xdr:nvSpPr>
        <xdr:cNvPr id="13521" name="Rectangle 19">
          <a:extLst>
            <a:ext uri="{FF2B5EF4-FFF2-40B4-BE49-F238E27FC236}">
              <a16:creationId xmlns:a16="http://schemas.microsoft.com/office/drawing/2014/main" xmlns="" id="{00000000-0008-0000-0100-0000D1340000}"/>
            </a:ext>
          </a:extLst>
        </xdr:cNvPr>
        <xdr:cNvSpPr>
          <a:spLocks noChangeArrowheads="1"/>
        </xdr:cNvSpPr>
      </xdr:nvSpPr>
      <xdr:spPr bwMode="auto">
        <a:xfrm>
          <a:off x="1809750" y="3171825"/>
          <a:ext cx="29527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【７】</a:t>
          </a:r>
        </a:p>
      </xdr:txBody>
    </xdr:sp>
    <xdr:clientData/>
  </xdr:twoCellAnchor>
  <xdr:twoCellAnchor>
    <xdr:from>
      <xdr:col>12</xdr:col>
      <xdr:colOff>247650</xdr:colOff>
      <xdr:row>19</xdr:row>
      <xdr:rowOff>85725</xdr:rowOff>
    </xdr:from>
    <xdr:to>
      <xdr:col>13</xdr:col>
      <xdr:colOff>152400</xdr:colOff>
      <xdr:row>21</xdr:row>
      <xdr:rowOff>0</xdr:rowOff>
    </xdr:to>
    <xdr:sp macro="" textlink="">
      <xdr:nvSpPr>
        <xdr:cNvPr id="13522" name="Rectangle 20">
          <a:extLst>
            <a:ext uri="{FF2B5EF4-FFF2-40B4-BE49-F238E27FC236}">
              <a16:creationId xmlns:a16="http://schemas.microsoft.com/office/drawing/2014/main" xmlns="" id="{00000000-0008-0000-0100-0000D2340000}"/>
            </a:ext>
          </a:extLst>
        </xdr:cNvPr>
        <xdr:cNvSpPr>
          <a:spLocks noChangeArrowheads="1"/>
        </xdr:cNvSpPr>
      </xdr:nvSpPr>
      <xdr:spPr bwMode="auto">
        <a:xfrm>
          <a:off x="4933950" y="3162300"/>
          <a:ext cx="295275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【８】</a:t>
          </a:r>
        </a:p>
      </xdr:txBody>
    </xdr:sp>
    <xdr:clientData/>
  </xdr:twoCellAnchor>
  <xdr:twoCellAnchor>
    <xdr:from>
      <xdr:col>8</xdr:col>
      <xdr:colOff>257175</xdr:colOff>
      <xdr:row>21</xdr:row>
      <xdr:rowOff>0</xdr:rowOff>
    </xdr:from>
    <xdr:to>
      <xdr:col>9</xdr:col>
      <xdr:colOff>161925</xdr:colOff>
      <xdr:row>22</xdr:row>
      <xdr:rowOff>76200</xdr:rowOff>
    </xdr:to>
    <xdr:sp macro="" textlink="">
      <xdr:nvSpPr>
        <xdr:cNvPr id="13523" name="Rectangle 5">
          <a:extLst>
            <a:ext uri="{FF2B5EF4-FFF2-40B4-BE49-F238E27FC236}">
              <a16:creationId xmlns:a16="http://schemas.microsoft.com/office/drawing/2014/main" xmlns="" id="{00000000-0008-0000-0100-0000D3340000}"/>
            </a:ext>
          </a:extLst>
        </xdr:cNvPr>
        <xdr:cNvSpPr>
          <a:spLocks noChangeArrowheads="1"/>
        </xdr:cNvSpPr>
      </xdr:nvSpPr>
      <xdr:spPr bwMode="auto">
        <a:xfrm>
          <a:off x="3381375" y="3400425"/>
          <a:ext cx="295275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【９】</a:t>
          </a:r>
        </a:p>
      </xdr:txBody>
    </xdr:sp>
    <xdr:clientData/>
  </xdr:twoCellAnchor>
  <xdr:twoCellAnchor>
    <xdr:from>
      <xdr:col>8</xdr:col>
      <xdr:colOff>171450</xdr:colOff>
      <xdr:row>23</xdr:row>
      <xdr:rowOff>152400</xdr:rowOff>
    </xdr:from>
    <xdr:to>
      <xdr:col>9</xdr:col>
      <xdr:colOff>247650</xdr:colOff>
      <xdr:row>25</xdr:row>
      <xdr:rowOff>57150</xdr:rowOff>
    </xdr:to>
    <xdr:sp macro="" textlink="">
      <xdr:nvSpPr>
        <xdr:cNvPr id="13524" name="Rectangle 22">
          <a:extLst>
            <a:ext uri="{FF2B5EF4-FFF2-40B4-BE49-F238E27FC236}">
              <a16:creationId xmlns:a16="http://schemas.microsoft.com/office/drawing/2014/main" xmlns="" id="{00000000-0008-0000-0100-0000D4340000}"/>
            </a:ext>
          </a:extLst>
        </xdr:cNvPr>
        <xdr:cNvSpPr>
          <a:spLocks noChangeArrowheads="1"/>
        </xdr:cNvSpPr>
      </xdr:nvSpPr>
      <xdr:spPr bwMode="auto">
        <a:xfrm>
          <a:off x="3295650" y="3876675"/>
          <a:ext cx="4667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【１０】</a:t>
          </a:r>
        </a:p>
      </xdr:txBody>
    </xdr:sp>
    <xdr:clientData/>
  </xdr:twoCellAnchor>
  <xdr:twoCellAnchor>
    <xdr:from>
      <xdr:col>8</xdr:col>
      <xdr:colOff>180975</xdr:colOff>
      <xdr:row>5</xdr:row>
      <xdr:rowOff>66675</xdr:rowOff>
    </xdr:from>
    <xdr:to>
      <xdr:col>9</xdr:col>
      <xdr:colOff>209550</xdr:colOff>
      <xdr:row>7</xdr:row>
      <xdr:rowOff>0</xdr:rowOff>
    </xdr:to>
    <xdr:sp macro="" textlink="">
      <xdr:nvSpPr>
        <xdr:cNvPr id="13525" name="Rectangle 23">
          <a:extLst>
            <a:ext uri="{FF2B5EF4-FFF2-40B4-BE49-F238E27FC236}">
              <a16:creationId xmlns:a16="http://schemas.microsoft.com/office/drawing/2014/main" xmlns="" id="{00000000-0008-0000-0100-0000D5340000}"/>
            </a:ext>
          </a:extLst>
        </xdr:cNvPr>
        <xdr:cNvSpPr>
          <a:spLocks noChangeArrowheads="1"/>
        </xdr:cNvSpPr>
      </xdr:nvSpPr>
      <xdr:spPr bwMode="auto">
        <a:xfrm>
          <a:off x="3305175" y="876300"/>
          <a:ext cx="4191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【１１】</a:t>
          </a:r>
        </a:p>
      </xdr:txBody>
    </xdr:sp>
    <xdr:clientData/>
  </xdr:twoCellAnchor>
  <xdr:twoCellAnchor>
    <xdr:from>
      <xdr:col>8</xdr:col>
      <xdr:colOff>180975</xdr:colOff>
      <xdr:row>2</xdr:row>
      <xdr:rowOff>114300</xdr:rowOff>
    </xdr:from>
    <xdr:to>
      <xdr:col>9</xdr:col>
      <xdr:colOff>209550</xdr:colOff>
      <xdr:row>4</xdr:row>
      <xdr:rowOff>47625</xdr:rowOff>
    </xdr:to>
    <xdr:sp macro="" textlink="">
      <xdr:nvSpPr>
        <xdr:cNvPr id="13526" name="Rectangle 24">
          <a:extLst>
            <a:ext uri="{FF2B5EF4-FFF2-40B4-BE49-F238E27FC236}">
              <a16:creationId xmlns:a16="http://schemas.microsoft.com/office/drawing/2014/main" xmlns="" id="{00000000-0008-0000-0100-0000D6340000}"/>
            </a:ext>
          </a:extLst>
        </xdr:cNvPr>
        <xdr:cNvSpPr>
          <a:spLocks noChangeArrowheads="1"/>
        </xdr:cNvSpPr>
      </xdr:nvSpPr>
      <xdr:spPr bwMode="auto">
        <a:xfrm>
          <a:off x="3305175" y="438150"/>
          <a:ext cx="4191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【１２】</a:t>
          </a:r>
        </a:p>
      </xdr:txBody>
    </xdr:sp>
    <xdr:clientData/>
  </xdr:twoCellAnchor>
  <xdr:twoCellAnchor>
    <xdr:from>
      <xdr:col>3</xdr:col>
      <xdr:colOff>190500</xdr:colOff>
      <xdr:row>44</xdr:row>
      <xdr:rowOff>66675</xdr:rowOff>
    </xdr:from>
    <xdr:to>
      <xdr:col>4</xdr:col>
      <xdr:colOff>180975</xdr:colOff>
      <xdr:row>45</xdr:row>
      <xdr:rowOff>123825</xdr:rowOff>
    </xdr:to>
    <xdr:sp macro="" textlink="">
      <xdr:nvSpPr>
        <xdr:cNvPr id="13527" name="Rectangle 20">
          <a:extLst>
            <a:ext uri="{FF2B5EF4-FFF2-40B4-BE49-F238E27FC236}">
              <a16:creationId xmlns:a16="http://schemas.microsoft.com/office/drawing/2014/main" xmlns="" id="{00000000-0008-0000-0100-0000D7340000}"/>
            </a:ext>
          </a:extLst>
        </xdr:cNvPr>
        <xdr:cNvSpPr>
          <a:spLocks noChangeArrowheads="1"/>
        </xdr:cNvSpPr>
      </xdr:nvSpPr>
      <xdr:spPr bwMode="auto">
        <a:xfrm>
          <a:off x="1362075" y="6800850"/>
          <a:ext cx="3810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【19】</a:t>
          </a:r>
        </a:p>
      </xdr:txBody>
    </xdr:sp>
    <xdr:clientData/>
  </xdr:twoCellAnchor>
  <xdr:twoCellAnchor>
    <xdr:from>
      <xdr:col>24</xdr:col>
      <xdr:colOff>190500</xdr:colOff>
      <xdr:row>39</xdr:row>
      <xdr:rowOff>19049</xdr:rowOff>
    </xdr:from>
    <xdr:to>
      <xdr:col>25</xdr:col>
      <xdr:colOff>211395</xdr:colOff>
      <xdr:row>39</xdr:row>
      <xdr:rowOff>66674</xdr:rowOff>
    </xdr:to>
    <xdr:sp macro="" textlink="">
      <xdr:nvSpPr>
        <xdr:cNvPr id="36" name="Rectangle 20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SpPr>
          <a:spLocks noChangeArrowheads="1"/>
        </xdr:cNvSpPr>
      </xdr:nvSpPr>
      <xdr:spPr bwMode="auto">
        <a:xfrm>
          <a:off x="9601200" y="6124574"/>
          <a:ext cx="411420" cy="47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【20】</a:t>
          </a:r>
        </a:p>
      </xdr:txBody>
    </xdr:sp>
    <xdr:clientData/>
  </xdr:twoCellAnchor>
  <xdr:twoCellAnchor>
    <xdr:from>
      <xdr:col>24</xdr:col>
      <xdr:colOff>180975</xdr:colOff>
      <xdr:row>34</xdr:row>
      <xdr:rowOff>57150</xdr:rowOff>
    </xdr:from>
    <xdr:to>
      <xdr:col>25</xdr:col>
      <xdr:colOff>171450</xdr:colOff>
      <xdr:row>36</xdr:row>
      <xdr:rowOff>47625</xdr:rowOff>
    </xdr:to>
    <xdr:sp macro="" textlink="">
      <xdr:nvSpPr>
        <xdr:cNvPr id="26" name="Rectangle 22">
          <a:extLst>
            <a:ext uri="{FF2B5EF4-FFF2-40B4-BE49-F238E27FC236}">
              <a16:creationId xmlns:a16="http://schemas.microsoft.com/office/drawing/2014/main" xmlns="" id="{9FCBA95E-8829-4EBC-8009-3C0911898A19}"/>
            </a:ext>
          </a:extLst>
        </xdr:cNvPr>
        <xdr:cNvSpPr>
          <a:spLocks noChangeArrowheads="1"/>
        </xdr:cNvSpPr>
      </xdr:nvSpPr>
      <xdr:spPr bwMode="auto">
        <a:xfrm>
          <a:off x="9591675" y="5562600"/>
          <a:ext cx="3810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【2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</a:p>
      </xdr:txBody>
    </xdr:sp>
    <xdr:clientData/>
  </xdr:twoCellAnchor>
  <xdr:twoCellAnchor>
    <xdr:from>
      <xdr:col>24</xdr:col>
      <xdr:colOff>200025</xdr:colOff>
      <xdr:row>39</xdr:row>
      <xdr:rowOff>104775</xdr:rowOff>
    </xdr:from>
    <xdr:to>
      <xdr:col>25</xdr:col>
      <xdr:colOff>190500</xdr:colOff>
      <xdr:row>41</xdr:row>
      <xdr:rowOff>9525</xdr:rowOff>
    </xdr:to>
    <xdr:sp macro="" textlink="">
      <xdr:nvSpPr>
        <xdr:cNvPr id="27" name="Rectangle 22">
          <a:extLst>
            <a:ext uri="{FF2B5EF4-FFF2-40B4-BE49-F238E27FC236}">
              <a16:creationId xmlns:a16="http://schemas.microsoft.com/office/drawing/2014/main" xmlns="" id="{2A152701-8D22-4BEA-900F-A32242E8A598}"/>
            </a:ext>
          </a:extLst>
        </xdr:cNvPr>
        <xdr:cNvSpPr>
          <a:spLocks noChangeArrowheads="1"/>
        </xdr:cNvSpPr>
      </xdr:nvSpPr>
      <xdr:spPr bwMode="auto">
        <a:xfrm>
          <a:off x="9610725" y="6210300"/>
          <a:ext cx="3810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【2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</a:p>
      </xdr:txBody>
    </xdr:sp>
    <xdr:clientData/>
  </xdr:twoCellAnchor>
  <xdr:twoCellAnchor>
    <xdr:from>
      <xdr:col>24</xdr:col>
      <xdr:colOff>171450</xdr:colOff>
      <xdr:row>36</xdr:row>
      <xdr:rowOff>114300</xdr:rowOff>
    </xdr:from>
    <xdr:to>
      <xdr:col>25</xdr:col>
      <xdr:colOff>161925</xdr:colOff>
      <xdr:row>38</xdr:row>
      <xdr:rowOff>19050</xdr:rowOff>
    </xdr:to>
    <xdr:sp macro="" textlink="">
      <xdr:nvSpPr>
        <xdr:cNvPr id="28" name="Rectangle 22">
          <a:extLst>
            <a:ext uri="{FF2B5EF4-FFF2-40B4-BE49-F238E27FC236}">
              <a16:creationId xmlns:a16="http://schemas.microsoft.com/office/drawing/2014/main" xmlns="" id="{4AD372DE-676A-488E-8740-8485A89B395B}"/>
            </a:ext>
          </a:extLst>
        </xdr:cNvPr>
        <xdr:cNvSpPr>
          <a:spLocks noChangeArrowheads="1"/>
        </xdr:cNvSpPr>
      </xdr:nvSpPr>
      <xdr:spPr bwMode="auto">
        <a:xfrm>
          <a:off x="9582150" y="5857875"/>
          <a:ext cx="3810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【2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</a:p>
      </xdr:txBody>
    </xdr:sp>
    <xdr:clientData/>
  </xdr:twoCellAnchor>
  <xdr:twoCellAnchor>
    <xdr:from>
      <xdr:col>15</xdr:col>
      <xdr:colOff>209550</xdr:colOff>
      <xdr:row>44</xdr:row>
      <xdr:rowOff>66675</xdr:rowOff>
    </xdr:from>
    <xdr:to>
      <xdr:col>16</xdr:col>
      <xdr:colOff>200025</xdr:colOff>
      <xdr:row>45</xdr:row>
      <xdr:rowOff>133350</xdr:rowOff>
    </xdr:to>
    <xdr:sp macro="" textlink="">
      <xdr:nvSpPr>
        <xdr:cNvPr id="29" name="Rectangle 22">
          <a:extLst>
            <a:ext uri="{FF2B5EF4-FFF2-40B4-BE49-F238E27FC236}">
              <a16:creationId xmlns:a16="http://schemas.microsoft.com/office/drawing/2014/main" xmlns="" id="{10286725-254D-49F2-B643-12ADA5DC2975}"/>
            </a:ext>
          </a:extLst>
        </xdr:cNvPr>
        <xdr:cNvSpPr>
          <a:spLocks noChangeArrowheads="1"/>
        </xdr:cNvSpPr>
      </xdr:nvSpPr>
      <xdr:spPr bwMode="auto">
        <a:xfrm>
          <a:off x="6067425" y="6800850"/>
          <a:ext cx="3810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【2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23"/>
  <sheetViews>
    <sheetView tabSelected="1" zoomScaleNormal="100" workbookViewId="0">
      <selection activeCell="AM20" sqref="AM20"/>
    </sheetView>
  </sheetViews>
  <sheetFormatPr defaultRowHeight="15" customHeight="1"/>
  <cols>
    <col min="1" max="1" width="2.5" style="2" customWidth="1"/>
    <col min="2" max="2" width="12.25" style="2" customWidth="1"/>
    <col min="3" max="3" width="3.25" style="2" customWidth="1"/>
    <col min="4" max="4" width="2" style="2" customWidth="1"/>
    <col min="5" max="6" width="3.25" style="2" customWidth="1"/>
    <col min="7" max="7" width="2" style="2" customWidth="1"/>
    <col min="8" max="9" width="3.25" style="2" customWidth="1"/>
    <col min="10" max="10" width="2" style="2" customWidth="1"/>
    <col min="11" max="12" width="3.25" style="2" customWidth="1"/>
    <col min="13" max="13" width="2" style="2" customWidth="1"/>
    <col min="14" max="15" width="3.25" style="2" customWidth="1"/>
    <col min="16" max="16" width="2" style="2" customWidth="1"/>
    <col min="17" max="18" width="3.25" style="2" customWidth="1"/>
    <col min="19" max="19" width="2" style="2" customWidth="1"/>
    <col min="20" max="20" width="3.25" style="2" customWidth="1"/>
    <col min="21" max="21" width="2" style="2" customWidth="1"/>
    <col min="22" max="22" width="3.25" style="2" customWidth="1"/>
    <col min="23" max="23" width="2" style="2" customWidth="1"/>
    <col min="24" max="24" width="3.25" style="2" customWidth="1"/>
    <col min="25" max="25" width="2" style="2" customWidth="1"/>
    <col min="26" max="26" width="3.25" style="2" customWidth="1"/>
    <col min="27" max="27" width="2" style="4" customWidth="1"/>
    <col min="28" max="28" width="3.25" style="2" customWidth="1"/>
    <col min="29" max="29" width="2" style="2" customWidth="1"/>
    <col min="30" max="30" width="3.25" style="2" customWidth="1"/>
    <col min="31" max="31" width="2" style="2" customWidth="1"/>
    <col min="32" max="32" width="3.25" style="2" customWidth="1"/>
    <col min="33" max="33" width="2" style="2" customWidth="1"/>
    <col min="34" max="36" width="3.25" style="2" customWidth="1"/>
    <col min="37" max="16384" width="9" style="2"/>
  </cols>
  <sheetData>
    <row r="1" spans="1:35" ht="15" customHeight="1">
      <c r="A1" s="330" t="s">
        <v>60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1"/>
      <c r="AG1" s="1"/>
    </row>
    <row r="2" spans="1:35" ht="15" customHeight="1">
      <c r="A2" s="330" t="s">
        <v>0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3"/>
      <c r="AG2" s="3"/>
    </row>
    <row r="3" spans="1:35" ht="15" customHeight="1">
      <c r="A3" s="96"/>
      <c r="B3" s="341" t="s">
        <v>39</v>
      </c>
      <c r="C3" s="341"/>
      <c r="D3" s="341" t="s">
        <v>35</v>
      </c>
      <c r="E3" s="341"/>
      <c r="F3" s="341"/>
      <c r="G3" s="341"/>
      <c r="H3" s="341"/>
      <c r="I3" s="341"/>
      <c r="J3" s="341"/>
      <c r="K3" s="340" t="s">
        <v>36</v>
      </c>
      <c r="L3" s="340"/>
      <c r="M3" s="340"/>
      <c r="N3" s="340"/>
      <c r="O3" s="340"/>
      <c r="P3" s="340"/>
      <c r="Q3" s="340" t="s">
        <v>37</v>
      </c>
      <c r="R3" s="340"/>
      <c r="S3" s="340"/>
      <c r="T3" s="340"/>
      <c r="U3" s="340"/>
      <c r="V3" s="340"/>
      <c r="W3" s="340"/>
      <c r="X3" s="341" t="s">
        <v>38</v>
      </c>
      <c r="Y3" s="341"/>
      <c r="Z3" s="341"/>
      <c r="AA3" s="341"/>
      <c r="AB3" s="341"/>
      <c r="AC3" s="341"/>
      <c r="AD3" s="341"/>
      <c r="AE3" s="5"/>
      <c r="AF3" s="5"/>
      <c r="AG3" s="5"/>
      <c r="AH3" s="5"/>
      <c r="AI3" s="5"/>
    </row>
    <row r="4" spans="1:35" ht="15" customHeight="1">
      <c r="A4" s="95">
        <v>1</v>
      </c>
      <c r="B4" s="338" t="s">
        <v>40</v>
      </c>
      <c r="C4" s="338"/>
      <c r="D4" s="338" t="s">
        <v>61</v>
      </c>
      <c r="E4" s="338"/>
      <c r="F4" s="338"/>
      <c r="G4" s="338"/>
      <c r="H4" s="338"/>
      <c r="I4" s="338"/>
      <c r="J4" s="338"/>
      <c r="K4" s="339" t="s">
        <v>62</v>
      </c>
      <c r="L4" s="339"/>
      <c r="M4" s="339"/>
      <c r="N4" s="339"/>
      <c r="O4" s="339"/>
      <c r="P4" s="339"/>
      <c r="Q4" s="339" t="s">
        <v>63</v>
      </c>
      <c r="R4" s="339"/>
      <c r="S4" s="339"/>
      <c r="T4" s="339"/>
      <c r="U4" s="339"/>
      <c r="V4" s="339"/>
      <c r="W4" s="339"/>
      <c r="X4" s="338" t="s">
        <v>64</v>
      </c>
      <c r="Y4" s="338"/>
      <c r="Z4" s="338"/>
      <c r="AA4" s="338"/>
      <c r="AB4" s="338"/>
      <c r="AC4" s="338"/>
      <c r="AD4" s="338"/>
      <c r="AE4" s="5"/>
      <c r="AF4" s="5"/>
      <c r="AG4" s="5"/>
      <c r="AH4" s="5"/>
      <c r="AI4" s="5"/>
    </row>
    <row r="5" spans="1:35" ht="15" customHeight="1">
      <c r="A5" s="95">
        <v>2</v>
      </c>
      <c r="B5" s="338" t="s">
        <v>41</v>
      </c>
      <c r="C5" s="338"/>
      <c r="D5" s="338" t="s">
        <v>131</v>
      </c>
      <c r="E5" s="338"/>
      <c r="F5" s="338"/>
      <c r="G5" s="338"/>
      <c r="H5" s="338"/>
      <c r="I5" s="338"/>
      <c r="J5" s="338"/>
      <c r="K5" s="339" t="s">
        <v>134</v>
      </c>
      <c r="L5" s="339"/>
      <c r="M5" s="339"/>
      <c r="N5" s="339"/>
      <c r="O5" s="339"/>
      <c r="P5" s="339"/>
      <c r="Q5" s="339" t="s">
        <v>138</v>
      </c>
      <c r="R5" s="339"/>
      <c r="S5" s="339"/>
      <c r="T5" s="339"/>
      <c r="U5" s="339"/>
      <c r="V5" s="339"/>
      <c r="W5" s="339"/>
      <c r="X5" s="338" t="s">
        <v>142</v>
      </c>
      <c r="Y5" s="338"/>
      <c r="Z5" s="338"/>
      <c r="AA5" s="338"/>
      <c r="AB5" s="338"/>
      <c r="AC5" s="338"/>
      <c r="AD5" s="338"/>
      <c r="AE5" s="5"/>
      <c r="AF5" s="5"/>
      <c r="AG5" s="5"/>
      <c r="AH5" s="5"/>
      <c r="AI5" s="5"/>
    </row>
    <row r="6" spans="1:35" ht="15" customHeight="1">
      <c r="A6" s="95">
        <v>3</v>
      </c>
      <c r="B6" s="338" t="s">
        <v>59</v>
      </c>
      <c r="C6" s="338"/>
      <c r="D6" s="338" t="s">
        <v>132</v>
      </c>
      <c r="E6" s="338"/>
      <c r="F6" s="338"/>
      <c r="G6" s="338"/>
      <c r="H6" s="338"/>
      <c r="I6" s="338"/>
      <c r="J6" s="338"/>
      <c r="K6" s="339" t="s">
        <v>135</v>
      </c>
      <c r="L6" s="339"/>
      <c r="M6" s="339"/>
      <c r="N6" s="339"/>
      <c r="O6" s="339"/>
      <c r="P6" s="339"/>
      <c r="Q6" s="339" t="s">
        <v>139</v>
      </c>
      <c r="R6" s="339"/>
      <c r="S6" s="339"/>
      <c r="T6" s="339"/>
      <c r="U6" s="339"/>
      <c r="V6" s="339"/>
      <c r="W6" s="339"/>
      <c r="X6" s="338" t="s">
        <v>143</v>
      </c>
      <c r="Y6" s="338"/>
      <c r="Z6" s="338"/>
      <c r="AA6" s="338"/>
      <c r="AB6" s="338"/>
      <c r="AC6" s="338"/>
      <c r="AD6" s="338"/>
      <c r="AE6" s="5"/>
      <c r="AF6" s="5"/>
      <c r="AG6" s="5"/>
      <c r="AH6" s="5"/>
      <c r="AI6" s="5"/>
    </row>
    <row r="7" spans="1:35" ht="15" customHeight="1">
      <c r="A7" s="95">
        <v>4</v>
      </c>
      <c r="B7" s="338" t="s">
        <v>232</v>
      </c>
      <c r="C7" s="338"/>
      <c r="D7" s="338" t="s">
        <v>133</v>
      </c>
      <c r="E7" s="338"/>
      <c r="F7" s="338"/>
      <c r="G7" s="338"/>
      <c r="H7" s="338"/>
      <c r="I7" s="338"/>
      <c r="J7" s="338"/>
      <c r="K7" s="339" t="s">
        <v>136</v>
      </c>
      <c r="L7" s="339"/>
      <c r="M7" s="339"/>
      <c r="N7" s="339"/>
      <c r="O7" s="339"/>
      <c r="P7" s="339"/>
      <c r="Q7" s="339" t="s">
        <v>140</v>
      </c>
      <c r="R7" s="339"/>
      <c r="S7" s="339"/>
      <c r="T7" s="339"/>
      <c r="U7" s="339"/>
      <c r="V7" s="339"/>
      <c r="W7" s="339"/>
      <c r="X7" s="338" t="s">
        <v>144</v>
      </c>
      <c r="Y7" s="338"/>
      <c r="Z7" s="338"/>
      <c r="AA7" s="338"/>
      <c r="AB7" s="338"/>
      <c r="AC7" s="338"/>
      <c r="AD7" s="338"/>
      <c r="AE7" s="5"/>
      <c r="AF7" s="5"/>
      <c r="AG7" s="5"/>
      <c r="AH7" s="5"/>
      <c r="AI7" s="5"/>
    </row>
    <row r="8" spans="1:35" ht="15" customHeight="1">
      <c r="A8" s="95">
        <v>5</v>
      </c>
      <c r="B8" s="338" t="s">
        <v>42</v>
      </c>
      <c r="C8" s="338"/>
      <c r="D8" s="338"/>
      <c r="E8" s="338"/>
      <c r="F8" s="338"/>
      <c r="G8" s="338"/>
      <c r="H8" s="338"/>
      <c r="I8" s="338"/>
      <c r="J8" s="338"/>
      <c r="K8" s="339" t="s">
        <v>137</v>
      </c>
      <c r="L8" s="339"/>
      <c r="M8" s="339"/>
      <c r="N8" s="339"/>
      <c r="O8" s="339"/>
      <c r="P8" s="339"/>
      <c r="Q8" s="339" t="s">
        <v>141</v>
      </c>
      <c r="R8" s="339"/>
      <c r="S8" s="339"/>
      <c r="T8" s="339"/>
      <c r="U8" s="339"/>
      <c r="V8" s="339"/>
      <c r="W8" s="339"/>
      <c r="X8" s="338"/>
      <c r="Y8" s="338"/>
      <c r="Z8" s="338"/>
      <c r="AA8" s="338"/>
      <c r="AB8" s="338"/>
      <c r="AC8" s="338"/>
      <c r="AD8" s="338"/>
      <c r="AE8" s="5"/>
      <c r="AF8" s="5"/>
      <c r="AG8" s="5"/>
      <c r="AH8" s="5"/>
      <c r="AI8" s="5"/>
    </row>
    <row r="9" spans="1:35" ht="15" customHeight="1">
      <c r="B9" s="18"/>
      <c r="C9" s="114"/>
      <c r="D9" s="115"/>
      <c r="E9" s="18"/>
      <c r="F9" s="18"/>
      <c r="G9" s="18"/>
      <c r="H9" s="18"/>
      <c r="I9" s="18"/>
      <c r="J9" s="18"/>
      <c r="K9" s="112"/>
      <c r="L9" s="112"/>
      <c r="M9" s="112"/>
      <c r="N9" s="112"/>
      <c r="O9" s="112"/>
      <c r="P9" s="112"/>
      <c r="Q9" s="113"/>
      <c r="R9" s="113"/>
      <c r="S9" s="113"/>
      <c r="T9" s="113"/>
      <c r="U9" s="113"/>
      <c r="V9" s="113"/>
      <c r="W9" s="113"/>
      <c r="X9" s="21"/>
      <c r="Y9" s="21"/>
      <c r="Z9" s="21"/>
      <c r="AA9" s="21"/>
      <c r="AB9" s="21"/>
      <c r="AC9" s="21"/>
      <c r="AD9" s="21"/>
      <c r="AE9" s="5"/>
      <c r="AF9" s="5"/>
      <c r="AG9" s="5"/>
      <c r="AH9" s="5"/>
      <c r="AI9" s="5"/>
    </row>
    <row r="10" spans="1:35" ht="15" customHeight="1">
      <c r="A10" s="372" t="s">
        <v>43</v>
      </c>
      <c r="B10" s="372"/>
      <c r="C10" s="372"/>
      <c r="D10" s="372"/>
      <c r="AB10" s="6"/>
      <c r="AC10" s="6"/>
      <c r="AD10" s="6"/>
      <c r="AE10" s="6"/>
      <c r="AF10" s="5"/>
      <c r="AG10" s="5"/>
      <c r="AH10" s="5"/>
      <c r="AI10" s="5"/>
    </row>
    <row r="11" spans="1:35" ht="15" customHeight="1">
      <c r="A11" s="7"/>
      <c r="B11" s="7" t="s">
        <v>2</v>
      </c>
      <c r="C11" s="332" t="s">
        <v>3</v>
      </c>
      <c r="D11" s="333"/>
      <c r="E11" s="334" t="s">
        <v>4</v>
      </c>
      <c r="F11" s="335"/>
      <c r="G11" s="335"/>
      <c r="H11" s="335"/>
      <c r="I11" s="335"/>
      <c r="J11" s="335"/>
      <c r="K11" s="335"/>
      <c r="L11" s="335"/>
      <c r="M11" s="335"/>
      <c r="N11" s="335"/>
      <c r="O11" s="336"/>
      <c r="P11" s="337" t="s">
        <v>5</v>
      </c>
      <c r="Q11" s="337"/>
      <c r="R11" s="337"/>
      <c r="S11" s="337"/>
      <c r="T11" s="337"/>
      <c r="U11" s="337"/>
      <c r="V11" s="337"/>
      <c r="W11" s="337"/>
      <c r="X11" s="337" t="s">
        <v>6</v>
      </c>
      <c r="Y11" s="337"/>
      <c r="Z11" s="337"/>
      <c r="AA11" s="337"/>
      <c r="AB11" s="337"/>
      <c r="AC11" s="337"/>
      <c r="AD11" s="337"/>
      <c r="AE11" s="8"/>
      <c r="AF11" s="9"/>
      <c r="AG11" s="9"/>
    </row>
    <row r="12" spans="1:35" ht="15" customHeight="1">
      <c r="A12" s="10">
        <v>1</v>
      </c>
      <c r="B12" s="207">
        <v>43800</v>
      </c>
      <c r="C12" s="489">
        <v>0.58333333333333337</v>
      </c>
      <c r="D12" s="490"/>
      <c r="E12" s="357" t="s">
        <v>244</v>
      </c>
      <c r="F12" s="358"/>
      <c r="G12" s="358"/>
      <c r="H12" s="358"/>
      <c r="I12" s="203"/>
      <c r="J12" s="12" t="s">
        <v>17</v>
      </c>
      <c r="K12" s="204"/>
      <c r="L12" s="327" t="s">
        <v>245</v>
      </c>
      <c r="M12" s="328"/>
      <c r="N12" s="328"/>
      <c r="O12" s="329"/>
      <c r="P12" s="325" t="str">
        <f>E13</f>
        <v>FC　ＦＲＥＳＣＡ</v>
      </c>
      <c r="Q12" s="320"/>
      <c r="R12" s="320"/>
      <c r="S12" s="326"/>
      <c r="T12" s="319" t="str">
        <f>L13</f>
        <v>Ａ.Ｃ　ＡＺＺＵＲＲＩ</v>
      </c>
      <c r="U12" s="320"/>
      <c r="V12" s="320"/>
      <c r="W12" s="321"/>
      <c r="X12" s="310" t="s">
        <v>222</v>
      </c>
      <c r="Y12" s="311"/>
      <c r="Z12" s="311"/>
      <c r="AA12" s="311"/>
      <c r="AB12" s="311"/>
      <c r="AC12" s="311"/>
      <c r="AD12" s="312"/>
      <c r="AE12" s="8"/>
      <c r="AF12" s="9"/>
      <c r="AG12" s="9"/>
    </row>
    <row r="13" spans="1:35" ht="15" customHeight="1">
      <c r="A13" s="14">
        <v>2</v>
      </c>
      <c r="B13" s="208"/>
      <c r="C13" s="491">
        <v>0.65277777777777779</v>
      </c>
      <c r="D13" s="492"/>
      <c r="E13" s="359" t="s">
        <v>246</v>
      </c>
      <c r="F13" s="360"/>
      <c r="G13" s="360"/>
      <c r="H13" s="360"/>
      <c r="I13" s="205"/>
      <c r="J13" s="16" t="s">
        <v>17</v>
      </c>
      <c r="K13" s="206"/>
      <c r="L13" s="361" t="s">
        <v>247</v>
      </c>
      <c r="M13" s="362"/>
      <c r="N13" s="362"/>
      <c r="O13" s="363"/>
      <c r="P13" s="364" t="str">
        <f>E12</f>
        <v>FCみやぎ</v>
      </c>
      <c r="Q13" s="323"/>
      <c r="R13" s="323"/>
      <c r="S13" s="365"/>
      <c r="T13" s="322" t="str">
        <f>L12</f>
        <v>塩釜ＦＣ</v>
      </c>
      <c r="U13" s="323"/>
      <c r="V13" s="323"/>
      <c r="W13" s="324"/>
      <c r="X13" s="313"/>
      <c r="Y13" s="314"/>
      <c r="Z13" s="314"/>
      <c r="AA13" s="314"/>
      <c r="AB13" s="314"/>
      <c r="AC13" s="314"/>
      <c r="AD13" s="315"/>
      <c r="AE13" s="8"/>
      <c r="AF13" s="9"/>
      <c r="AG13" s="9"/>
    </row>
    <row r="14" spans="1:35" ht="15" customHeight="1">
      <c r="A14" s="10">
        <v>3</v>
      </c>
      <c r="B14" s="207">
        <v>43806</v>
      </c>
      <c r="C14" s="489">
        <v>0.58333333333333337</v>
      </c>
      <c r="D14" s="490"/>
      <c r="E14" s="357" t="s">
        <v>248</v>
      </c>
      <c r="F14" s="358"/>
      <c r="G14" s="358"/>
      <c r="H14" s="358"/>
      <c r="I14" s="203"/>
      <c r="J14" s="12" t="s">
        <v>17</v>
      </c>
      <c r="K14" s="204"/>
      <c r="L14" s="327" t="s">
        <v>249</v>
      </c>
      <c r="M14" s="328"/>
      <c r="N14" s="328"/>
      <c r="O14" s="329"/>
      <c r="P14" s="325" t="str">
        <f>E15</f>
        <v>ＦＣ　ＦＲＥＳＣＡ</v>
      </c>
      <c r="Q14" s="320"/>
      <c r="R14" s="320"/>
      <c r="S14" s="326"/>
      <c r="T14" s="319" t="str">
        <f>L15</f>
        <v>塩釜ＦＣ</v>
      </c>
      <c r="U14" s="320"/>
      <c r="V14" s="320"/>
      <c r="W14" s="321"/>
      <c r="X14" s="310" t="s">
        <v>222</v>
      </c>
      <c r="Y14" s="311"/>
      <c r="Z14" s="311"/>
      <c r="AA14" s="311"/>
      <c r="AB14" s="311"/>
      <c r="AC14" s="311"/>
      <c r="AD14" s="312"/>
      <c r="AE14" s="8"/>
      <c r="AF14" s="9"/>
      <c r="AG14" s="9"/>
    </row>
    <row r="15" spans="1:35" ht="15" customHeight="1">
      <c r="A15" s="14">
        <v>4</v>
      </c>
      <c r="B15" s="208"/>
      <c r="C15" s="491">
        <v>0.65277777777777779</v>
      </c>
      <c r="D15" s="492"/>
      <c r="E15" s="359" t="s">
        <v>250</v>
      </c>
      <c r="F15" s="360"/>
      <c r="G15" s="360"/>
      <c r="H15" s="360"/>
      <c r="I15" s="205"/>
      <c r="J15" s="16" t="s">
        <v>17</v>
      </c>
      <c r="K15" s="206"/>
      <c r="L15" s="361" t="s">
        <v>245</v>
      </c>
      <c r="M15" s="362"/>
      <c r="N15" s="362"/>
      <c r="O15" s="363"/>
      <c r="P15" s="364" t="str">
        <f>L14</f>
        <v>Ａ.Ｃ　ＡＺＺＵＲＲＩ</v>
      </c>
      <c r="Q15" s="323"/>
      <c r="R15" s="323"/>
      <c r="S15" s="365"/>
      <c r="T15" s="322" t="str">
        <f>E14</f>
        <v>ベガルタ仙台</v>
      </c>
      <c r="U15" s="323"/>
      <c r="V15" s="323"/>
      <c r="W15" s="324"/>
      <c r="X15" s="313"/>
      <c r="Y15" s="314"/>
      <c r="Z15" s="314"/>
      <c r="AA15" s="314"/>
      <c r="AB15" s="314"/>
      <c r="AC15" s="314"/>
      <c r="AD15" s="315"/>
      <c r="AE15" s="8"/>
      <c r="AF15" s="9"/>
      <c r="AG15" s="9"/>
    </row>
    <row r="16" spans="1:35" ht="15" customHeight="1">
      <c r="A16" s="10">
        <v>5</v>
      </c>
      <c r="B16" s="207">
        <v>43807</v>
      </c>
      <c r="C16" s="489">
        <v>0.58333333333333337</v>
      </c>
      <c r="D16" s="490"/>
      <c r="E16" s="357" t="s">
        <v>248</v>
      </c>
      <c r="F16" s="358"/>
      <c r="G16" s="358"/>
      <c r="H16" s="358"/>
      <c r="I16" s="203"/>
      <c r="J16" s="12" t="s">
        <v>17</v>
      </c>
      <c r="K16" s="204"/>
      <c r="L16" s="327" t="s">
        <v>245</v>
      </c>
      <c r="M16" s="328"/>
      <c r="N16" s="328"/>
      <c r="O16" s="329"/>
      <c r="P16" s="325" t="str">
        <f>E17</f>
        <v>ＦＣ　ＦＲＥＳＣＡ</v>
      </c>
      <c r="Q16" s="320"/>
      <c r="R16" s="320"/>
      <c r="S16" s="326"/>
      <c r="T16" s="319" t="str">
        <f>L17</f>
        <v>ＦＣみやぎ</v>
      </c>
      <c r="U16" s="320"/>
      <c r="V16" s="320"/>
      <c r="W16" s="321"/>
      <c r="X16" s="310" t="s">
        <v>222</v>
      </c>
      <c r="Y16" s="311"/>
      <c r="Z16" s="311"/>
      <c r="AA16" s="311"/>
      <c r="AB16" s="311"/>
      <c r="AC16" s="311"/>
      <c r="AD16" s="312"/>
      <c r="AE16" s="8"/>
      <c r="AF16" s="9"/>
      <c r="AG16" s="9"/>
    </row>
    <row r="17" spans="1:41" ht="15" customHeight="1">
      <c r="A17" s="14">
        <v>6</v>
      </c>
      <c r="B17" s="208"/>
      <c r="C17" s="491">
        <v>0.65277777777777779</v>
      </c>
      <c r="D17" s="492"/>
      <c r="E17" s="359" t="s">
        <v>250</v>
      </c>
      <c r="F17" s="360"/>
      <c r="G17" s="360"/>
      <c r="H17" s="360"/>
      <c r="I17" s="205"/>
      <c r="J17" s="16" t="s">
        <v>17</v>
      </c>
      <c r="K17" s="206"/>
      <c r="L17" s="361" t="s">
        <v>251</v>
      </c>
      <c r="M17" s="362"/>
      <c r="N17" s="362"/>
      <c r="O17" s="363"/>
      <c r="P17" s="364" t="str">
        <f>E16</f>
        <v>ベガルタ仙台</v>
      </c>
      <c r="Q17" s="323"/>
      <c r="R17" s="323"/>
      <c r="S17" s="365"/>
      <c r="T17" s="322" t="str">
        <f>L16</f>
        <v>塩釜ＦＣ</v>
      </c>
      <c r="U17" s="323"/>
      <c r="V17" s="323"/>
      <c r="W17" s="324"/>
      <c r="X17" s="313"/>
      <c r="Y17" s="314"/>
      <c r="Z17" s="314"/>
      <c r="AA17" s="314"/>
      <c r="AB17" s="314"/>
      <c r="AC17" s="314"/>
      <c r="AD17" s="315"/>
      <c r="AE17" s="8"/>
      <c r="AF17" s="9"/>
      <c r="AG17" s="9"/>
    </row>
    <row r="18" spans="1:41" ht="15" customHeight="1">
      <c r="A18" s="10">
        <v>7</v>
      </c>
      <c r="B18" s="207">
        <v>43813</v>
      </c>
      <c r="C18" s="489">
        <v>0.58333333333333337</v>
      </c>
      <c r="D18" s="490"/>
      <c r="E18" s="357" t="s">
        <v>248</v>
      </c>
      <c r="F18" s="358"/>
      <c r="G18" s="358"/>
      <c r="H18" s="358"/>
      <c r="I18" s="203"/>
      <c r="J18" s="12" t="s">
        <v>17</v>
      </c>
      <c r="K18" s="204"/>
      <c r="L18" s="327" t="s">
        <v>250</v>
      </c>
      <c r="M18" s="328"/>
      <c r="N18" s="328"/>
      <c r="O18" s="329"/>
      <c r="P18" s="325" t="str">
        <f>E19</f>
        <v>Ａ.Ｃ　ＡＺＺＵＲＲＩ</v>
      </c>
      <c r="Q18" s="320"/>
      <c r="R18" s="320"/>
      <c r="S18" s="326"/>
      <c r="T18" s="319" t="str">
        <f>L19</f>
        <v>ＦＣみやぎ</v>
      </c>
      <c r="U18" s="320"/>
      <c r="V18" s="320"/>
      <c r="W18" s="321"/>
      <c r="X18" s="310" t="s">
        <v>222</v>
      </c>
      <c r="Y18" s="311"/>
      <c r="Z18" s="311"/>
      <c r="AA18" s="311"/>
      <c r="AB18" s="311"/>
      <c r="AC18" s="311"/>
      <c r="AD18" s="312"/>
      <c r="AE18" s="8"/>
      <c r="AF18" s="9"/>
      <c r="AG18" s="9"/>
    </row>
    <row r="19" spans="1:41" ht="15" customHeight="1">
      <c r="A19" s="14">
        <v>8</v>
      </c>
      <c r="B19" s="208"/>
      <c r="C19" s="491">
        <v>0.65277777777777779</v>
      </c>
      <c r="D19" s="492"/>
      <c r="E19" s="359" t="s">
        <v>247</v>
      </c>
      <c r="F19" s="360"/>
      <c r="G19" s="360"/>
      <c r="H19" s="360"/>
      <c r="I19" s="205"/>
      <c r="J19" s="16" t="s">
        <v>17</v>
      </c>
      <c r="K19" s="206"/>
      <c r="L19" s="361" t="s">
        <v>252</v>
      </c>
      <c r="M19" s="362"/>
      <c r="N19" s="362"/>
      <c r="O19" s="363"/>
      <c r="P19" s="364" t="str">
        <f>L18</f>
        <v>ＦＣ　ＦＲＥＳＣＡ</v>
      </c>
      <c r="Q19" s="323"/>
      <c r="R19" s="323"/>
      <c r="S19" s="365"/>
      <c r="T19" s="322" t="str">
        <f>E18</f>
        <v>ベガルタ仙台</v>
      </c>
      <c r="U19" s="323"/>
      <c r="V19" s="323"/>
      <c r="W19" s="324"/>
      <c r="X19" s="313"/>
      <c r="Y19" s="314"/>
      <c r="Z19" s="314"/>
      <c r="AA19" s="314"/>
      <c r="AB19" s="314"/>
      <c r="AC19" s="314"/>
      <c r="AD19" s="315"/>
      <c r="AE19" s="8"/>
      <c r="AF19" s="9"/>
      <c r="AG19" s="9"/>
    </row>
    <row r="20" spans="1:41" ht="15" customHeight="1">
      <c r="A20" s="10">
        <v>9</v>
      </c>
      <c r="B20" s="207">
        <v>43814</v>
      </c>
      <c r="C20" s="489">
        <v>0.58333333333333337</v>
      </c>
      <c r="D20" s="490"/>
      <c r="E20" s="357" t="s">
        <v>248</v>
      </c>
      <c r="F20" s="358"/>
      <c r="G20" s="358"/>
      <c r="H20" s="358"/>
      <c r="I20" s="203"/>
      <c r="J20" s="12" t="s">
        <v>17</v>
      </c>
      <c r="K20" s="204"/>
      <c r="L20" s="327" t="s">
        <v>252</v>
      </c>
      <c r="M20" s="328"/>
      <c r="N20" s="328"/>
      <c r="O20" s="329"/>
      <c r="P20" s="325" t="str">
        <f>E21</f>
        <v>塩釜ＦＣ</v>
      </c>
      <c r="Q20" s="320"/>
      <c r="R20" s="320"/>
      <c r="S20" s="326"/>
      <c r="T20" s="319" t="str">
        <f>L21</f>
        <v>Ａ.Ｃ　ＡＺＺＵＲＲＩ</v>
      </c>
      <c r="U20" s="320"/>
      <c r="V20" s="320"/>
      <c r="W20" s="321"/>
      <c r="X20" s="310" t="s">
        <v>222</v>
      </c>
      <c r="Y20" s="311"/>
      <c r="Z20" s="311"/>
      <c r="AA20" s="311"/>
      <c r="AB20" s="311"/>
      <c r="AC20" s="311"/>
      <c r="AD20" s="312"/>
      <c r="AE20" s="8"/>
      <c r="AF20" s="9"/>
      <c r="AG20" s="9"/>
    </row>
    <row r="21" spans="1:41" ht="15" customHeight="1">
      <c r="A21" s="14">
        <v>10</v>
      </c>
      <c r="B21" s="208"/>
      <c r="C21" s="491">
        <v>0.65277777777777779</v>
      </c>
      <c r="D21" s="492"/>
      <c r="E21" s="359" t="s">
        <v>245</v>
      </c>
      <c r="F21" s="360"/>
      <c r="G21" s="360"/>
      <c r="H21" s="360"/>
      <c r="I21" s="205"/>
      <c r="J21" s="16" t="s">
        <v>17</v>
      </c>
      <c r="K21" s="206"/>
      <c r="L21" s="361" t="s">
        <v>247</v>
      </c>
      <c r="M21" s="362"/>
      <c r="N21" s="362"/>
      <c r="O21" s="363"/>
      <c r="P21" s="364" t="str">
        <f>E20</f>
        <v>ベガルタ仙台</v>
      </c>
      <c r="Q21" s="323"/>
      <c r="R21" s="323"/>
      <c r="S21" s="365"/>
      <c r="T21" s="322" t="str">
        <f>L20</f>
        <v>ＦＣみやぎ</v>
      </c>
      <c r="U21" s="323"/>
      <c r="V21" s="323"/>
      <c r="W21" s="324"/>
      <c r="X21" s="313"/>
      <c r="Y21" s="314"/>
      <c r="Z21" s="314"/>
      <c r="AA21" s="314"/>
      <c r="AB21" s="314"/>
      <c r="AC21" s="314"/>
      <c r="AD21" s="315"/>
      <c r="AE21" s="8"/>
      <c r="AF21" s="9"/>
      <c r="AG21" s="9"/>
    </row>
    <row r="22" spans="1:41" ht="15" customHeight="1">
      <c r="A22" s="18"/>
      <c r="B22" s="18"/>
      <c r="C22" s="19"/>
      <c r="D22" s="19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20"/>
      <c r="Q22" s="20"/>
      <c r="R22" s="20"/>
      <c r="S22" s="20"/>
      <c r="T22" s="20"/>
      <c r="U22" s="20"/>
      <c r="V22" s="20"/>
      <c r="W22" s="18"/>
      <c r="X22" s="18"/>
      <c r="Y22" s="18"/>
      <c r="AB22" s="21"/>
      <c r="AC22" s="21"/>
      <c r="AD22" s="19"/>
      <c r="AE22" s="19"/>
      <c r="AF22" s="21"/>
      <c r="AG22" s="21"/>
      <c r="AH22" s="21"/>
      <c r="AI22" s="21"/>
    </row>
    <row r="23" spans="1:41" ht="15" customHeight="1">
      <c r="A23" s="373" t="s">
        <v>7</v>
      </c>
      <c r="B23" s="374"/>
      <c r="C23" s="247" t="str">
        <f>B24</f>
        <v>ベガルタ仙台</v>
      </c>
      <c r="D23" s="248"/>
      <c r="E23" s="249"/>
      <c r="F23" s="247" t="str">
        <f>B26</f>
        <v>ＦＣみやぎ</v>
      </c>
      <c r="G23" s="248"/>
      <c r="H23" s="249"/>
      <c r="I23" s="247" t="str">
        <f>B28</f>
        <v>ＦＣ　ＦＲＥＳＣＡ</v>
      </c>
      <c r="J23" s="248"/>
      <c r="K23" s="249"/>
      <c r="L23" s="247" t="str">
        <f>B30</f>
        <v>Ａ.Ｃ　ＡＺＺＵＲＲＩ</v>
      </c>
      <c r="M23" s="248"/>
      <c r="N23" s="249"/>
      <c r="O23" s="247" t="str">
        <f>B32</f>
        <v>塩釜ＦＣ</v>
      </c>
      <c r="P23" s="248"/>
      <c r="Q23" s="249"/>
      <c r="R23" s="250" t="s">
        <v>8</v>
      </c>
      <c r="S23" s="251"/>
      <c r="T23" s="250" t="s">
        <v>9</v>
      </c>
      <c r="U23" s="251"/>
      <c r="V23" s="250" t="s">
        <v>10</v>
      </c>
      <c r="W23" s="251"/>
      <c r="X23" s="250" t="s">
        <v>11</v>
      </c>
      <c r="Y23" s="251"/>
      <c r="Z23" s="250" t="s">
        <v>12</v>
      </c>
      <c r="AA23" s="251"/>
      <c r="AD23" s="4"/>
      <c r="AI23" s="24"/>
      <c r="AJ23" s="25"/>
      <c r="AK23" s="18"/>
      <c r="AO23" s="26"/>
    </row>
    <row r="24" spans="1:41" ht="15" customHeight="1">
      <c r="A24" s="342">
        <v>1</v>
      </c>
      <c r="B24" s="348" t="s">
        <v>207</v>
      </c>
      <c r="C24" s="298" t="str">
        <f>IF(OR(C25="",E25=""),"",IF(C25=E25,"△",IF(C25&gt;E25,"○","●")))</f>
        <v/>
      </c>
      <c r="D24" s="299"/>
      <c r="E24" s="300"/>
      <c r="F24" s="252" t="str">
        <f>IF(OR(F25="",H25=""),"",IF(F25=H25,"△",IF(F25&gt;H25,"○","●")))</f>
        <v/>
      </c>
      <c r="G24" s="253"/>
      <c r="H24" s="254"/>
      <c r="I24" s="252" t="str">
        <f>IF(OR(I25="",K25=""),"",IF(I25=K25,"△",IF(I25&gt;K25,"○","●")))</f>
        <v/>
      </c>
      <c r="J24" s="253"/>
      <c r="K24" s="254"/>
      <c r="L24" s="252" t="str">
        <f>IF(OR(L25="",N25=""),"",IF(L25=N25,"△",IF(L25&gt;N25,"○","●")))</f>
        <v/>
      </c>
      <c r="M24" s="253"/>
      <c r="N24" s="254"/>
      <c r="O24" s="252" t="str">
        <f>IF(OR(O25="",Q25=""),"",IF(O25=Q25,"△",IF(O25&gt;Q25,"○","●")))</f>
        <v/>
      </c>
      <c r="P24" s="253"/>
      <c r="Q24" s="254"/>
      <c r="R24" s="215">
        <f>SUM(AF24:AF25)</f>
        <v>0</v>
      </c>
      <c r="S24" s="216"/>
      <c r="T24" s="215">
        <v>0</v>
      </c>
      <c r="U24" s="216"/>
      <c r="V24" s="215">
        <v>0</v>
      </c>
      <c r="W24" s="216"/>
      <c r="X24" s="215">
        <v>0</v>
      </c>
      <c r="Y24" s="216"/>
      <c r="Z24" s="215"/>
      <c r="AA24" s="216"/>
      <c r="AD24" s="4"/>
      <c r="AF24" s="27">
        <f>COUNTIF(F24:Q25,"○")*3</f>
        <v>0</v>
      </c>
      <c r="AG24" s="28" t="e">
        <f>SUM(C25+F25+I25+L25+#REF!)</f>
        <v>#REF!</v>
      </c>
      <c r="AK24" s="246"/>
      <c r="AO24" s="29"/>
    </row>
    <row r="25" spans="1:41" ht="15" customHeight="1">
      <c r="A25" s="343"/>
      <c r="B25" s="349"/>
      <c r="C25" s="301"/>
      <c r="D25" s="302"/>
      <c r="E25" s="303"/>
      <c r="F25" s="30"/>
      <c r="G25" s="31" t="s">
        <v>13</v>
      </c>
      <c r="H25" s="32"/>
      <c r="I25" s="30"/>
      <c r="J25" s="31" t="s">
        <v>13</v>
      </c>
      <c r="K25" s="32"/>
      <c r="L25" s="30"/>
      <c r="M25" s="31" t="s">
        <v>13</v>
      </c>
      <c r="N25" s="32"/>
      <c r="O25" s="30"/>
      <c r="P25" s="31" t="s">
        <v>13</v>
      </c>
      <c r="Q25" s="32"/>
      <c r="R25" s="217"/>
      <c r="S25" s="218"/>
      <c r="T25" s="217"/>
      <c r="U25" s="218"/>
      <c r="V25" s="217"/>
      <c r="W25" s="218"/>
      <c r="X25" s="217"/>
      <c r="Y25" s="218"/>
      <c r="Z25" s="217"/>
      <c r="AA25" s="218"/>
      <c r="AD25" s="4"/>
      <c r="AF25" s="27">
        <f>COUNTIF(F24:Q25,"△")</f>
        <v>0</v>
      </c>
      <c r="AG25" s="28" t="e">
        <f>SUM(Q25+H25+K25+N25+#REF!)</f>
        <v>#REF!</v>
      </c>
      <c r="AK25" s="246"/>
      <c r="AO25" s="29"/>
    </row>
    <row r="26" spans="1:41" ht="15" customHeight="1">
      <c r="A26" s="342">
        <v>2</v>
      </c>
      <c r="B26" s="344" t="s">
        <v>204</v>
      </c>
      <c r="C26" s="252" t="str">
        <f>IF(OR(C27="",E27=""),"",IF(C27=E27,"△",IF(C27&gt;E27,"○","●")))</f>
        <v/>
      </c>
      <c r="D26" s="253"/>
      <c r="E26" s="254"/>
      <c r="F26" s="298" t="str">
        <f>IF(OR(F27="",H27=""),"",IF(F27=H27,"△",IF(F27&gt;H27,"○","●")))</f>
        <v/>
      </c>
      <c r="G26" s="299"/>
      <c r="H26" s="300"/>
      <c r="I26" s="252" t="str">
        <f>IF(OR(I27="",K27=""),"",IF(I27=K27,"△",IF(I27&gt;K27,"○","●")))</f>
        <v/>
      </c>
      <c r="J26" s="253"/>
      <c r="K26" s="254"/>
      <c r="L26" s="252" t="str">
        <f>IF(OR(L27="",N27=""),"",IF(L27=N27,"△",IF(L27&gt;N27,"○","●")))</f>
        <v/>
      </c>
      <c r="M26" s="253"/>
      <c r="N26" s="254"/>
      <c r="O26" s="252" t="str">
        <f>IF(OR(O27="",Q27=""),"",IF(O27=Q27,"△",IF(O27&gt;Q27,"○","●")))</f>
        <v/>
      </c>
      <c r="P26" s="253"/>
      <c r="Q26" s="254"/>
      <c r="R26" s="215">
        <f>SUM(AF26:AF27)</f>
        <v>0</v>
      </c>
      <c r="S26" s="216"/>
      <c r="T26" s="215">
        <v>0</v>
      </c>
      <c r="U26" s="216"/>
      <c r="V26" s="215">
        <v>0</v>
      </c>
      <c r="W26" s="216"/>
      <c r="X26" s="215">
        <v>0</v>
      </c>
      <c r="Y26" s="216"/>
      <c r="Z26" s="215"/>
      <c r="AA26" s="216"/>
      <c r="AD26" s="4"/>
      <c r="AF26" s="27">
        <f>COUNTIF(C26:Q27,"○")*3</f>
        <v>0</v>
      </c>
      <c r="AG26" s="28" t="e">
        <f>SUM(C27+O27+I27+L27+#REF!)</f>
        <v>#REF!</v>
      </c>
      <c r="AK26" s="246"/>
      <c r="AO26" s="29"/>
    </row>
    <row r="27" spans="1:41" ht="15" customHeight="1">
      <c r="A27" s="343"/>
      <c r="B27" s="345"/>
      <c r="C27" s="30"/>
      <c r="D27" s="31" t="s">
        <v>13</v>
      </c>
      <c r="E27" s="32"/>
      <c r="F27" s="301"/>
      <c r="G27" s="302"/>
      <c r="H27" s="303"/>
      <c r="I27" s="30"/>
      <c r="J27" s="31" t="s">
        <v>13</v>
      </c>
      <c r="K27" s="32"/>
      <c r="L27" s="30"/>
      <c r="M27" s="31" t="s">
        <v>13</v>
      </c>
      <c r="N27" s="32"/>
      <c r="O27" s="30"/>
      <c r="P27" s="31" t="s">
        <v>13</v>
      </c>
      <c r="Q27" s="32"/>
      <c r="R27" s="217"/>
      <c r="S27" s="218"/>
      <c r="T27" s="217"/>
      <c r="U27" s="218"/>
      <c r="V27" s="217"/>
      <c r="W27" s="218"/>
      <c r="X27" s="217"/>
      <c r="Y27" s="218"/>
      <c r="Z27" s="217"/>
      <c r="AA27" s="218"/>
      <c r="AD27" s="4"/>
      <c r="AF27" s="27">
        <f>COUNTIF(C26:Q27,"△")</f>
        <v>0</v>
      </c>
      <c r="AG27" s="28" t="e">
        <f>SUM(Q27+H27+K27+N27+#REF!)</f>
        <v>#REF!</v>
      </c>
      <c r="AK27" s="246"/>
      <c r="AO27" s="29"/>
    </row>
    <row r="28" spans="1:41" ht="15" customHeight="1">
      <c r="A28" s="342">
        <v>3</v>
      </c>
      <c r="B28" s="344" t="s">
        <v>206</v>
      </c>
      <c r="C28" s="252" t="str">
        <f>IF(OR(C29="",E29=""),"",IF(C29=E29,"△",IF(C29&gt;E29,"○","●")))</f>
        <v/>
      </c>
      <c r="D28" s="253"/>
      <c r="E28" s="254"/>
      <c r="F28" s="252" t="str">
        <f>IF(OR(F29="",H29=""),"",IF(F29=H29,"△",IF(F29&gt;H29,"○","●")))</f>
        <v/>
      </c>
      <c r="G28" s="253"/>
      <c r="H28" s="254"/>
      <c r="I28" s="298" t="str">
        <f>IF(OR(I29="",K29=""),"",IF(I29=K29,"△",IF(I29&gt;K29,"○","●")))</f>
        <v/>
      </c>
      <c r="J28" s="299"/>
      <c r="K28" s="300"/>
      <c r="L28" s="252" t="str">
        <f>IF(OR(L29="",N29=""),"",IF(L29=N29,"△",IF(L29&gt;N29,"○","●")))</f>
        <v/>
      </c>
      <c r="M28" s="253"/>
      <c r="N28" s="254"/>
      <c r="O28" s="252" t="str">
        <f>IF(OR(O29="",Q29=""),"",IF(O29=Q29,"△",IF(O29&gt;Q29,"○","●")))</f>
        <v/>
      </c>
      <c r="P28" s="253"/>
      <c r="Q28" s="254"/>
      <c r="R28" s="215">
        <f>SUM(AF28:AF29)</f>
        <v>0</v>
      </c>
      <c r="S28" s="216"/>
      <c r="T28" s="215">
        <v>0</v>
      </c>
      <c r="U28" s="216"/>
      <c r="V28" s="215">
        <v>0</v>
      </c>
      <c r="W28" s="216"/>
      <c r="X28" s="215">
        <v>0</v>
      </c>
      <c r="Y28" s="216"/>
      <c r="Z28" s="215"/>
      <c r="AA28" s="216"/>
      <c r="AD28" s="4"/>
      <c r="AF28" s="27">
        <f>COUNTIF(C28:Q29,"○")*3</f>
        <v>0</v>
      </c>
      <c r="AG28" s="28" t="e">
        <f>SUM(C29+F29+O29+L29+#REF!)</f>
        <v>#REF!</v>
      </c>
      <c r="AK28" s="246"/>
      <c r="AO28" s="29"/>
    </row>
    <row r="29" spans="1:41" ht="15" customHeight="1">
      <c r="A29" s="343"/>
      <c r="B29" s="345"/>
      <c r="C29" s="30"/>
      <c r="D29" s="31" t="s">
        <v>13</v>
      </c>
      <c r="E29" s="32"/>
      <c r="F29" s="30"/>
      <c r="G29" s="31" t="s">
        <v>13</v>
      </c>
      <c r="H29" s="32"/>
      <c r="I29" s="301"/>
      <c r="J29" s="302"/>
      <c r="K29" s="303"/>
      <c r="L29" s="30"/>
      <c r="M29" s="31" t="s">
        <v>13</v>
      </c>
      <c r="N29" s="32"/>
      <c r="O29" s="30"/>
      <c r="P29" s="31" t="s">
        <v>13</v>
      </c>
      <c r="Q29" s="32"/>
      <c r="R29" s="217"/>
      <c r="S29" s="218"/>
      <c r="T29" s="217"/>
      <c r="U29" s="218"/>
      <c r="V29" s="217"/>
      <c r="W29" s="218"/>
      <c r="X29" s="217"/>
      <c r="Y29" s="218"/>
      <c r="Z29" s="217"/>
      <c r="AA29" s="218"/>
      <c r="AD29" s="4"/>
      <c r="AF29" s="27">
        <f>COUNTIF(C28:Q29,"△")</f>
        <v>0</v>
      </c>
      <c r="AG29" s="28" t="e">
        <f>SUM(E29+H29+Q29+N29+#REF!)</f>
        <v>#REF!</v>
      </c>
      <c r="AK29" s="246"/>
      <c r="AO29" s="29"/>
    </row>
    <row r="30" spans="1:41" ht="15" customHeight="1">
      <c r="A30" s="342">
        <v>4</v>
      </c>
      <c r="B30" s="344" t="s">
        <v>205</v>
      </c>
      <c r="C30" s="252" t="str">
        <f>IF(OR(C31="",E31=""),"",IF(C31=E31,"△",IF(C31&gt;E31,"○","●")))</f>
        <v/>
      </c>
      <c r="D30" s="253"/>
      <c r="E30" s="254"/>
      <c r="F30" s="252" t="str">
        <f>IF(OR(F31="",H31=""),"",IF(F31=H31,"△",IF(F31&gt;H31,"○","●")))</f>
        <v/>
      </c>
      <c r="G30" s="253"/>
      <c r="H30" s="254"/>
      <c r="I30" s="252" t="str">
        <f>IF(OR(I31="",K31=""),"",IF(I31=K31,"△",IF(I31&gt;K31,"○","●")))</f>
        <v/>
      </c>
      <c r="J30" s="253"/>
      <c r="K30" s="254"/>
      <c r="L30" s="298" t="str">
        <f>IF(OR(L31="",N31=""),"",IF(L31=N31,"△",IF(L31&gt;N31,"○","●")))</f>
        <v/>
      </c>
      <c r="M30" s="299"/>
      <c r="N30" s="300"/>
      <c r="O30" s="252" t="str">
        <f>IF(OR(O31="",Q31=""),"",IF(O31=Q31,"△",IF(O31&gt;Q31,"○","●")))</f>
        <v/>
      </c>
      <c r="P30" s="253"/>
      <c r="Q30" s="254"/>
      <c r="R30" s="215">
        <f>SUM(AF30:AF31)</f>
        <v>0</v>
      </c>
      <c r="S30" s="216"/>
      <c r="T30" s="215">
        <v>0</v>
      </c>
      <c r="U30" s="216"/>
      <c r="V30" s="215">
        <v>0</v>
      </c>
      <c r="W30" s="216"/>
      <c r="X30" s="215">
        <v>0</v>
      </c>
      <c r="Y30" s="216"/>
      <c r="Z30" s="215"/>
      <c r="AA30" s="216"/>
      <c r="AD30" s="4"/>
      <c r="AF30" s="27">
        <f>COUNTIF(C30:Q31,"○")*3</f>
        <v>0</v>
      </c>
      <c r="AG30" s="28" t="e">
        <f>SUM(C31+F31+I31+O31+#REF!)</f>
        <v>#REF!</v>
      </c>
      <c r="AK30" s="246"/>
      <c r="AO30" s="29"/>
    </row>
    <row r="31" spans="1:41" ht="15" customHeight="1">
      <c r="A31" s="343"/>
      <c r="B31" s="345"/>
      <c r="C31" s="30"/>
      <c r="D31" s="31" t="s">
        <v>13</v>
      </c>
      <c r="E31" s="32"/>
      <c r="F31" s="30"/>
      <c r="G31" s="31" t="s">
        <v>13</v>
      </c>
      <c r="H31" s="32"/>
      <c r="I31" s="30"/>
      <c r="J31" s="31" t="s">
        <v>13</v>
      </c>
      <c r="K31" s="32"/>
      <c r="L31" s="301"/>
      <c r="M31" s="302"/>
      <c r="N31" s="303"/>
      <c r="O31" s="30"/>
      <c r="P31" s="31" t="s">
        <v>13</v>
      </c>
      <c r="Q31" s="32"/>
      <c r="R31" s="217"/>
      <c r="S31" s="218"/>
      <c r="T31" s="217"/>
      <c r="U31" s="218"/>
      <c r="V31" s="217"/>
      <c r="W31" s="218"/>
      <c r="X31" s="217"/>
      <c r="Y31" s="218"/>
      <c r="Z31" s="217"/>
      <c r="AA31" s="218"/>
      <c r="AB31" s="106"/>
      <c r="AD31" s="4"/>
      <c r="AF31" s="27">
        <f>COUNTIF(C30:Q31,"△")</f>
        <v>0</v>
      </c>
      <c r="AG31" s="28" t="e">
        <f>SUM(E31+H31+K31+Q31+#REF!)</f>
        <v>#REF!</v>
      </c>
      <c r="AK31" s="246"/>
      <c r="AO31" s="29"/>
    </row>
    <row r="32" spans="1:41" ht="15" customHeight="1">
      <c r="A32" s="342">
        <v>5</v>
      </c>
      <c r="B32" s="344" t="s">
        <v>208</v>
      </c>
      <c r="C32" s="252" t="str">
        <f>IF(OR(C33="",E33=""),"",IF(C33=E33,"△",IF(C33&gt;E33,"○","●")))</f>
        <v/>
      </c>
      <c r="D32" s="253"/>
      <c r="E32" s="254"/>
      <c r="F32" s="252" t="str">
        <f>IF(OR(F33="",H33=""),"",IF(F33=H33,"△",IF(F33&gt;H33,"○","●")))</f>
        <v/>
      </c>
      <c r="G32" s="253"/>
      <c r="H32" s="254"/>
      <c r="I32" s="252" t="str">
        <f>IF(OR(I33="",K33=""),"",IF(I33=K33,"△",IF(I33&gt;K33,"○","●")))</f>
        <v/>
      </c>
      <c r="J32" s="253"/>
      <c r="K32" s="254"/>
      <c r="L32" s="252" t="str">
        <f>IF(OR(L33="",N33=""),"",IF(L33=N33,"△",IF(L33&gt;N33,"○","●")))</f>
        <v/>
      </c>
      <c r="M32" s="253"/>
      <c r="N32" s="254"/>
      <c r="O32" s="298" t="str">
        <f>IF(OR(O33="",Q33=""),"",IF(O33=Q33,"△",IF(O33&gt;Q33,"○","●")))</f>
        <v/>
      </c>
      <c r="P32" s="299"/>
      <c r="Q32" s="300"/>
      <c r="R32" s="215">
        <f>SUM(AF32:AF33)</f>
        <v>0</v>
      </c>
      <c r="S32" s="216"/>
      <c r="T32" s="215">
        <v>0</v>
      </c>
      <c r="U32" s="216"/>
      <c r="V32" s="215">
        <v>0</v>
      </c>
      <c r="W32" s="216"/>
      <c r="X32" s="215">
        <v>0</v>
      </c>
      <c r="Y32" s="216"/>
      <c r="Z32" s="215"/>
      <c r="AA32" s="216"/>
      <c r="AD32" s="4"/>
      <c r="AF32" s="27">
        <f>COUNTIF(C32:N33,"○")*3</f>
        <v>0</v>
      </c>
      <c r="AG32" s="28" t="e">
        <f>SUM(C33+F33+I33+L33+#REF!)</f>
        <v>#REF!</v>
      </c>
      <c r="AK32" s="246"/>
      <c r="AO32" s="29"/>
    </row>
    <row r="33" spans="1:41" ht="15" customHeight="1">
      <c r="A33" s="343"/>
      <c r="B33" s="345"/>
      <c r="C33" s="30"/>
      <c r="D33" s="31" t="s">
        <v>13</v>
      </c>
      <c r="E33" s="32"/>
      <c r="F33" s="30"/>
      <c r="G33" s="31" t="s">
        <v>13</v>
      </c>
      <c r="H33" s="32"/>
      <c r="I33" s="30"/>
      <c r="J33" s="31" t="s">
        <v>13</v>
      </c>
      <c r="K33" s="32"/>
      <c r="L33" s="30"/>
      <c r="M33" s="31" t="s">
        <v>13</v>
      </c>
      <c r="N33" s="32"/>
      <c r="O33" s="301"/>
      <c r="P33" s="302"/>
      <c r="Q33" s="303"/>
      <c r="R33" s="217"/>
      <c r="S33" s="218"/>
      <c r="T33" s="217"/>
      <c r="U33" s="218"/>
      <c r="V33" s="217"/>
      <c r="W33" s="218"/>
      <c r="X33" s="217"/>
      <c r="Y33" s="218"/>
      <c r="Z33" s="217"/>
      <c r="AA33" s="218"/>
      <c r="AB33" s="106"/>
      <c r="AD33" s="4"/>
      <c r="AF33" s="27">
        <f>COUNTIF(C32:N33,"△")</f>
        <v>0</v>
      </c>
      <c r="AG33" s="28" t="e">
        <f>SUM(E33+H33+K33+N33+#REF!)</f>
        <v>#REF!</v>
      </c>
      <c r="AK33" s="246"/>
      <c r="AO33" s="29"/>
    </row>
    <row r="34" spans="1:41" ht="15" customHeight="1">
      <c r="B34" s="18"/>
      <c r="D34" s="39"/>
      <c r="E34" s="39"/>
      <c r="F34" s="39"/>
      <c r="G34" s="39"/>
      <c r="H34" s="39"/>
      <c r="J34" s="39"/>
      <c r="K34" s="92"/>
      <c r="L34" s="92"/>
      <c r="M34" s="92"/>
      <c r="N34" s="92"/>
      <c r="P34" s="39"/>
      <c r="Q34" s="92"/>
      <c r="R34" s="92"/>
      <c r="S34" s="92"/>
      <c r="T34" s="92"/>
      <c r="U34" s="39"/>
      <c r="V34" s="91"/>
      <c r="AB34" s="5"/>
      <c r="AC34" s="5"/>
      <c r="AD34" s="5"/>
      <c r="AE34" s="5"/>
      <c r="AF34" s="5"/>
      <c r="AG34" s="5"/>
      <c r="AH34" s="5"/>
      <c r="AI34" s="5"/>
    </row>
    <row r="35" spans="1:41" ht="15" customHeight="1">
      <c r="A35" s="331" t="s">
        <v>1</v>
      </c>
      <c r="B35" s="331"/>
      <c r="C35" s="331"/>
      <c r="D35" s="331"/>
      <c r="AB35" s="6"/>
      <c r="AC35" s="6"/>
      <c r="AD35" s="6"/>
      <c r="AE35" s="6"/>
      <c r="AF35" s="5"/>
      <c r="AG35" s="5"/>
      <c r="AH35" s="5"/>
      <c r="AI35" s="5"/>
    </row>
    <row r="36" spans="1:41" ht="15" customHeight="1">
      <c r="A36" s="7"/>
      <c r="B36" s="7" t="s">
        <v>2</v>
      </c>
      <c r="C36" s="332" t="s">
        <v>3</v>
      </c>
      <c r="D36" s="333"/>
      <c r="E36" s="334" t="s">
        <v>4</v>
      </c>
      <c r="F36" s="335"/>
      <c r="G36" s="335"/>
      <c r="H36" s="335"/>
      <c r="I36" s="335"/>
      <c r="J36" s="335"/>
      <c r="K36" s="335"/>
      <c r="L36" s="335"/>
      <c r="M36" s="335"/>
      <c r="N36" s="335"/>
      <c r="O36" s="336"/>
      <c r="P36" s="337" t="s">
        <v>5</v>
      </c>
      <c r="Q36" s="337"/>
      <c r="R36" s="337"/>
      <c r="S36" s="337"/>
      <c r="T36" s="337"/>
      <c r="U36" s="337"/>
      <c r="V36" s="337"/>
      <c r="W36" s="337"/>
      <c r="X36" s="337" t="s">
        <v>6</v>
      </c>
      <c r="Y36" s="337"/>
      <c r="Z36" s="337"/>
      <c r="AA36" s="337"/>
      <c r="AB36" s="337"/>
      <c r="AC36" s="337"/>
      <c r="AD36" s="337"/>
      <c r="AE36" s="8"/>
      <c r="AF36" s="9"/>
      <c r="AG36" s="9"/>
    </row>
    <row r="37" spans="1:41" ht="15" customHeight="1">
      <c r="A37" s="10">
        <v>1</v>
      </c>
      <c r="B37" s="207">
        <v>43772</v>
      </c>
      <c r="C37" s="289">
        <v>0.47916666666666669</v>
      </c>
      <c r="D37" s="290"/>
      <c r="E37" s="295" t="s">
        <v>133</v>
      </c>
      <c r="F37" s="296"/>
      <c r="G37" s="296"/>
      <c r="H37" s="296"/>
      <c r="I37" s="187"/>
      <c r="J37" s="188" t="s">
        <v>55</v>
      </c>
      <c r="K37" s="189"/>
      <c r="L37" s="286" t="s">
        <v>132</v>
      </c>
      <c r="M37" s="287"/>
      <c r="N37" s="287"/>
      <c r="O37" s="288"/>
      <c r="P37" s="226" t="str">
        <f>E38</f>
        <v>コバルトーレ</v>
      </c>
      <c r="Q37" s="227"/>
      <c r="R37" s="227"/>
      <c r="S37" s="228"/>
      <c r="T37" s="229" t="str">
        <f>L38</f>
        <v>DUOパーク</v>
      </c>
      <c r="U37" s="227"/>
      <c r="V37" s="227"/>
      <c r="W37" s="230"/>
      <c r="X37" s="310" t="s">
        <v>189</v>
      </c>
      <c r="Y37" s="311"/>
      <c r="Z37" s="311"/>
      <c r="AA37" s="311"/>
      <c r="AB37" s="311"/>
      <c r="AC37" s="311"/>
      <c r="AD37" s="312"/>
      <c r="AE37" s="8"/>
      <c r="AF37" s="9"/>
      <c r="AG37" s="9"/>
    </row>
    <row r="38" spans="1:41" ht="15" customHeight="1">
      <c r="A38" s="14">
        <v>2</v>
      </c>
      <c r="B38" s="208"/>
      <c r="C38" s="234">
        <v>0.54166666666666663</v>
      </c>
      <c r="D38" s="235"/>
      <c r="E38" s="284" t="s">
        <v>242</v>
      </c>
      <c r="F38" s="285"/>
      <c r="G38" s="285"/>
      <c r="H38" s="285"/>
      <c r="I38" s="190"/>
      <c r="J38" s="191" t="s">
        <v>55</v>
      </c>
      <c r="K38" s="192"/>
      <c r="L38" s="316" t="s">
        <v>243</v>
      </c>
      <c r="M38" s="317"/>
      <c r="N38" s="317"/>
      <c r="O38" s="318"/>
      <c r="P38" s="241" t="str">
        <f>E37</f>
        <v>アバンツァーレ</v>
      </c>
      <c r="Q38" s="242"/>
      <c r="R38" s="242"/>
      <c r="S38" s="243"/>
      <c r="T38" s="244" t="str">
        <f>L37</f>
        <v>リベルタ</v>
      </c>
      <c r="U38" s="242"/>
      <c r="V38" s="242"/>
      <c r="W38" s="245"/>
      <c r="X38" s="313"/>
      <c r="Y38" s="314"/>
      <c r="Z38" s="314"/>
      <c r="AA38" s="314"/>
      <c r="AB38" s="314"/>
      <c r="AC38" s="314"/>
      <c r="AD38" s="315"/>
      <c r="AE38" s="8"/>
      <c r="AF38" s="9"/>
      <c r="AG38" s="9"/>
    </row>
    <row r="39" spans="1:41" ht="15" customHeight="1">
      <c r="A39" s="10">
        <v>3</v>
      </c>
      <c r="B39" s="207">
        <v>43773</v>
      </c>
      <c r="C39" s="289">
        <v>0.47916666666666669</v>
      </c>
      <c r="D39" s="290"/>
      <c r="E39" s="295" t="s">
        <v>191</v>
      </c>
      <c r="F39" s="296"/>
      <c r="G39" s="296"/>
      <c r="H39" s="296"/>
      <c r="I39" s="187"/>
      <c r="J39" s="188" t="s">
        <v>192</v>
      </c>
      <c r="K39" s="189"/>
      <c r="L39" s="286" t="s">
        <v>194</v>
      </c>
      <c r="M39" s="287"/>
      <c r="N39" s="287"/>
      <c r="O39" s="288"/>
      <c r="P39" s="226" t="s">
        <v>198</v>
      </c>
      <c r="Q39" s="227"/>
      <c r="R39" s="227"/>
      <c r="S39" s="228"/>
      <c r="T39" s="229" t="s">
        <v>200</v>
      </c>
      <c r="U39" s="227"/>
      <c r="V39" s="227"/>
      <c r="W39" s="230"/>
      <c r="X39" s="310" t="s">
        <v>190</v>
      </c>
      <c r="Y39" s="311"/>
      <c r="Z39" s="311"/>
      <c r="AA39" s="311"/>
      <c r="AB39" s="311"/>
      <c r="AC39" s="311"/>
      <c r="AD39" s="312"/>
      <c r="AE39" s="8"/>
      <c r="AF39" s="9"/>
      <c r="AG39" s="9"/>
    </row>
    <row r="40" spans="1:41" ht="15" customHeight="1">
      <c r="A40" s="14">
        <v>4</v>
      </c>
      <c r="B40" s="208"/>
      <c r="C40" s="234">
        <v>0.54166666666666663</v>
      </c>
      <c r="D40" s="235"/>
      <c r="E40" s="284" t="s">
        <v>133</v>
      </c>
      <c r="F40" s="285"/>
      <c r="G40" s="285"/>
      <c r="H40" s="285"/>
      <c r="I40" s="190"/>
      <c r="J40" s="191" t="s">
        <v>55</v>
      </c>
      <c r="K40" s="192"/>
      <c r="L40" s="316" t="s">
        <v>193</v>
      </c>
      <c r="M40" s="317"/>
      <c r="N40" s="317"/>
      <c r="O40" s="318"/>
      <c r="P40" s="241" t="s">
        <v>199</v>
      </c>
      <c r="Q40" s="242"/>
      <c r="R40" s="242"/>
      <c r="S40" s="243"/>
      <c r="T40" s="244" t="s">
        <v>201</v>
      </c>
      <c r="U40" s="242"/>
      <c r="V40" s="242"/>
      <c r="W40" s="245"/>
      <c r="X40" s="313"/>
      <c r="Y40" s="314"/>
      <c r="Z40" s="314"/>
      <c r="AA40" s="314"/>
      <c r="AB40" s="314"/>
      <c r="AC40" s="314"/>
      <c r="AD40" s="315"/>
      <c r="AE40" s="8"/>
      <c r="AF40" s="9"/>
      <c r="AG40" s="9"/>
    </row>
    <row r="41" spans="1:41" ht="15" customHeight="1">
      <c r="A41" s="10">
        <v>5</v>
      </c>
      <c r="B41" s="207">
        <v>43793</v>
      </c>
      <c r="C41" s="289">
        <v>0.47916666666666669</v>
      </c>
      <c r="D41" s="290"/>
      <c r="E41" s="295" t="s">
        <v>191</v>
      </c>
      <c r="F41" s="296"/>
      <c r="G41" s="296"/>
      <c r="H41" s="296"/>
      <c r="I41" s="187"/>
      <c r="J41" s="188" t="s">
        <v>55</v>
      </c>
      <c r="K41" s="189"/>
      <c r="L41" s="286" t="s">
        <v>133</v>
      </c>
      <c r="M41" s="287"/>
      <c r="N41" s="287"/>
      <c r="O41" s="288"/>
      <c r="P41" s="226" t="s">
        <v>202</v>
      </c>
      <c r="Q41" s="227"/>
      <c r="R41" s="227"/>
      <c r="S41" s="228"/>
      <c r="T41" s="229" t="s">
        <v>199</v>
      </c>
      <c r="U41" s="227"/>
      <c r="V41" s="227"/>
      <c r="W41" s="230"/>
      <c r="X41" s="310" t="s">
        <v>189</v>
      </c>
      <c r="Y41" s="311"/>
      <c r="Z41" s="311"/>
      <c r="AA41" s="311"/>
      <c r="AB41" s="311"/>
      <c r="AC41" s="311"/>
      <c r="AD41" s="312"/>
      <c r="AE41" s="8"/>
      <c r="AF41" s="9"/>
      <c r="AG41" s="9"/>
    </row>
    <row r="42" spans="1:41" ht="15" customHeight="1">
      <c r="A42" s="14">
        <v>6</v>
      </c>
      <c r="B42" s="208"/>
      <c r="C42" s="234">
        <v>0.54166666666666663</v>
      </c>
      <c r="D42" s="235"/>
      <c r="E42" s="284" t="s">
        <v>194</v>
      </c>
      <c r="F42" s="285"/>
      <c r="G42" s="285"/>
      <c r="H42" s="285"/>
      <c r="I42" s="190"/>
      <c r="J42" s="191" t="s">
        <v>55</v>
      </c>
      <c r="K42" s="192"/>
      <c r="L42" s="316" t="s">
        <v>193</v>
      </c>
      <c r="M42" s="317"/>
      <c r="N42" s="317"/>
      <c r="O42" s="318"/>
      <c r="P42" s="241" t="s">
        <v>196</v>
      </c>
      <c r="Q42" s="242"/>
      <c r="R42" s="242"/>
      <c r="S42" s="243"/>
      <c r="T42" s="244" t="s">
        <v>195</v>
      </c>
      <c r="U42" s="242"/>
      <c r="V42" s="242"/>
      <c r="W42" s="245"/>
      <c r="X42" s="313"/>
      <c r="Y42" s="314"/>
      <c r="Z42" s="314"/>
      <c r="AA42" s="314"/>
      <c r="AB42" s="314"/>
      <c r="AC42" s="314"/>
      <c r="AD42" s="315"/>
      <c r="AE42" s="8"/>
      <c r="AF42" s="9"/>
      <c r="AG42" s="9"/>
    </row>
    <row r="43" spans="1:41" ht="15" customHeight="1">
      <c r="A43" s="18"/>
      <c r="B43" s="18"/>
      <c r="C43" s="19"/>
      <c r="D43" s="19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20"/>
      <c r="Q43" s="20"/>
      <c r="R43" s="20"/>
      <c r="S43" s="20"/>
      <c r="T43" s="20"/>
      <c r="U43" s="20"/>
      <c r="V43" s="20"/>
      <c r="W43" s="18"/>
      <c r="X43" s="18"/>
      <c r="Y43" s="18"/>
      <c r="AB43" s="21"/>
      <c r="AC43" s="21"/>
      <c r="AD43" s="19"/>
      <c r="AE43" s="19"/>
      <c r="AF43" s="21"/>
      <c r="AG43" s="21"/>
      <c r="AH43" s="21"/>
      <c r="AI43" s="21"/>
    </row>
    <row r="44" spans="1:41" ht="15" customHeight="1">
      <c r="A44" s="346" t="s">
        <v>7</v>
      </c>
      <c r="B44" s="347"/>
      <c r="C44" s="247" t="str">
        <f>B45</f>
        <v>コバルトーレ</v>
      </c>
      <c r="D44" s="248"/>
      <c r="E44" s="249"/>
      <c r="F44" s="247" t="str">
        <f>B47</f>
        <v>ＤＵＯパーク</v>
      </c>
      <c r="G44" s="248"/>
      <c r="H44" s="249"/>
      <c r="I44" s="247" t="str">
        <f>B49</f>
        <v>リベルタ</v>
      </c>
      <c r="J44" s="248"/>
      <c r="K44" s="249"/>
      <c r="L44" s="247" t="str">
        <f>B51</f>
        <v>アバンツァーレ</v>
      </c>
      <c r="M44" s="248"/>
      <c r="N44" s="249"/>
      <c r="O44" s="250" t="s">
        <v>8</v>
      </c>
      <c r="P44" s="251"/>
      <c r="Q44" s="250" t="s">
        <v>9</v>
      </c>
      <c r="R44" s="251"/>
      <c r="S44" s="250" t="s">
        <v>10</v>
      </c>
      <c r="T44" s="251"/>
      <c r="U44" s="250" t="s">
        <v>11</v>
      </c>
      <c r="V44" s="251"/>
      <c r="W44" s="250" t="s">
        <v>12</v>
      </c>
      <c r="X44" s="251"/>
      <c r="AF44" s="24"/>
      <c r="AG44" s="25"/>
      <c r="AH44" s="18"/>
      <c r="AL44" s="26"/>
    </row>
    <row r="45" spans="1:41" ht="15" customHeight="1">
      <c r="A45" s="342">
        <v>1</v>
      </c>
      <c r="B45" s="348" t="s">
        <v>196</v>
      </c>
      <c r="C45" s="298" t="str">
        <f>IF(OR(C46="",E46=""),"",IF(C46=E46,"△",IF(C46&gt;E46,"○","●")))</f>
        <v/>
      </c>
      <c r="D45" s="299"/>
      <c r="E45" s="300"/>
      <c r="F45" s="252" t="str">
        <f>IF(OR(F46="",H46=""),"",IF(F46=H46,"△",IF(F46&gt;H46,"○","●")))</f>
        <v/>
      </c>
      <c r="G45" s="253"/>
      <c r="H45" s="254"/>
      <c r="I45" s="252" t="str">
        <f>IF(OR(I46="",K46=""),"",IF(I46=K46,"△",IF(I46&gt;K46,"○","●")))</f>
        <v/>
      </c>
      <c r="J45" s="253"/>
      <c r="K45" s="254"/>
      <c r="L45" s="252" t="str">
        <f>IF(OR(L46="",N46=""),"",IF(L46=N46,"△",IF(L46&gt;N46,"○","●")))</f>
        <v/>
      </c>
      <c r="M45" s="253"/>
      <c r="N45" s="254"/>
      <c r="O45" s="215">
        <f>SUM(AC45:AC46)</f>
        <v>0</v>
      </c>
      <c r="P45" s="216"/>
      <c r="Q45" s="215">
        <v>0</v>
      </c>
      <c r="R45" s="216"/>
      <c r="S45" s="215">
        <v>0</v>
      </c>
      <c r="T45" s="216"/>
      <c r="U45" s="215">
        <v>0</v>
      </c>
      <c r="V45" s="216"/>
      <c r="W45" s="215"/>
      <c r="X45" s="216"/>
      <c r="AC45" s="27">
        <f>COUNTIF(C45:N46,"○")*3</f>
        <v>0</v>
      </c>
      <c r="AD45" s="28" t="e">
        <f>SUM(C46+F46+I46+L46+#REF!)</f>
        <v>#REF!</v>
      </c>
      <c r="AH45" s="246"/>
      <c r="AL45" s="29"/>
    </row>
    <row r="46" spans="1:41" ht="15" customHeight="1">
      <c r="A46" s="343"/>
      <c r="B46" s="349"/>
      <c r="C46" s="301"/>
      <c r="D46" s="302"/>
      <c r="E46" s="303"/>
      <c r="F46" s="30"/>
      <c r="G46" s="31" t="s">
        <v>13</v>
      </c>
      <c r="H46" s="32"/>
      <c r="I46" s="30"/>
      <c r="J46" s="31" t="s">
        <v>13</v>
      </c>
      <c r="K46" s="32"/>
      <c r="L46" s="30"/>
      <c r="M46" s="31" t="s">
        <v>13</v>
      </c>
      <c r="N46" s="32"/>
      <c r="O46" s="217"/>
      <c r="P46" s="218"/>
      <c r="Q46" s="217"/>
      <c r="R46" s="218"/>
      <c r="S46" s="217"/>
      <c r="T46" s="218"/>
      <c r="U46" s="217"/>
      <c r="V46" s="218"/>
      <c r="W46" s="217"/>
      <c r="X46" s="218"/>
      <c r="AC46" s="27">
        <f>COUNTIF(C45:N46,"△")</f>
        <v>0</v>
      </c>
      <c r="AD46" s="28" t="e">
        <f>SUM(E46+H46+K46+N46+#REF!)</f>
        <v>#REF!</v>
      </c>
      <c r="AH46" s="246"/>
      <c r="AL46" s="29"/>
    </row>
    <row r="47" spans="1:41" ht="15" customHeight="1">
      <c r="A47" s="342">
        <v>2</v>
      </c>
      <c r="B47" s="344" t="s">
        <v>197</v>
      </c>
      <c r="C47" s="252" t="str">
        <f>IF(OR(C48="",E48=""),"",IF(C48=E48,"△",IF(C48&gt;E48,"○","●")))</f>
        <v/>
      </c>
      <c r="D47" s="253"/>
      <c r="E47" s="254"/>
      <c r="F47" s="298" t="str">
        <f>IF(OR(F48="",H48=""),"",IF(F48=H48,"△",IF(F48&gt;H48,"○","●")))</f>
        <v/>
      </c>
      <c r="G47" s="299"/>
      <c r="H47" s="300"/>
      <c r="I47" s="252" t="str">
        <f>IF(OR(I48="",K48=""),"",IF(I48=K48,"△",IF(I48&gt;K48,"○","●")))</f>
        <v/>
      </c>
      <c r="J47" s="253"/>
      <c r="K47" s="254"/>
      <c r="L47" s="252" t="str">
        <f>IF(OR(L48="",N48=""),"",IF(L48=N48,"△",IF(L48&gt;N48,"○","●")))</f>
        <v/>
      </c>
      <c r="M47" s="253"/>
      <c r="N47" s="254"/>
      <c r="O47" s="215">
        <f>SUM(AC47:AC48)</f>
        <v>0</v>
      </c>
      <c r="P47" s="216"/>
      <c r="Q47" s="215">
        <v>0</v>
      </c>
      <c r="R47" s="216"/>
      <c r="S47" s="215">
        <v>0</v>
      </c>
      <c r="T47" s="216"/>
      <c r="U47" s="215">
        <v>0</v>
      </c>
      <c r="V47" s="216"/>
      <c r="W47" s="215"/>
      <c r="X47" s="216"/>
      <c r="AC47" s="27">
        <f>COUNTIF(C47:N48,"○")*3</f>
        <v>0</v>
      </c>
      <c r="AD47" s="28" t="e">
        <f>SUM(C48+F48+I48+L48+#REF!)</f>
        <v>#REF!</v>
      </c>
      <c r="AH47" s="246"/>
      <c r="AL47" s="29"/>
    </row>
    <row r="48" spans="1:41" ht="15" customHeight="1">
      <c r="A48" s="343"/>
      <c r="B48" s="345"/>
      <c r="C48" s="30"/>
      <c r="D48" s="31" t="s">
        <v>13</v>
      </c>
      <c r="E48" s="32"/>
      <c r="F48" s="301"/>
      <c r="G48" s="302"/>
      <c r="H48" s="303"/>
      <c r="I48" s="30"/>
      <c r="J48" s="31" t="s">
        <v>13</v>
      </c>
      <c r="K48" s="32"/>
      <c r="L48" s="30"/>
      <c r="M48" s="31" t="s">
        <v>13</v>
      </c>
      <c r="N48" s="32"/>
      <c r="O48" s="217"/>
      <c r="P48" s="218"/>
      <c r="Q48" s="217"/>
      <c r="R48" s="218"/>
      <c r="S48" s="217"/>
      <c r="T48" s="218"/>
      <c r="U48" s="217"/>
      <c r="V48" s="218"/>
      <c r="W48" s="217"/>
      <c r="X48" s="218"/>
      <c r="AC48" s="27">
        <f>COUNTIF(C47:N48,"△")</f>
        <v>0</v>
      </c>
      <c r="AD48" s="28" t="e">
        <f>SUM(E48+H48+K48+N48+#REF!)</f>
        <v>#REF!</v>
      </c>
      <c r="AH48" s="246"/>
      <c r="AL48" s="29"/>
    </row>
    <row r="49" spans="1:38" ht="15" customHeight="1">
      <c r="A49" s="342">
        <v>3</v>
      </c>
      <c r="B49" s="344" t="s">
        <v>203</v>
      </c>
      <c r="C49" s="252" t="str">
        <f>IF(OR(C50="",E50=""),"",IF(C50=E50,"△",IF(C50&gt;E50,"○","●")))</f>
        <v/>
      </c>
      <c r="D49" s="253"/>
      <c r="E49" s="254"/>
      <c r="F49" s="252" t="str">
        <f>IF(OR(F50="",H50=""),"",IF(F50=H50,"△",IF(F50&gt;H50,"○","●")))</f>
        <v/>
      </c>
      <c r="G49" s="253"/>
      <c r="H49" s="254"/>
      <c r="I49" s="298" t="str">
        <f>IF(OR(I50="",K50=""),"",IF(I50=K50,"△",IF(I50&gt;K50,"○","●")))</f>
        <v/>
      </c>
      <c r="J49" s="299"/>
      <c r="K49" s="300"/>
      <c r="L49" s="252" t="str">
        <f>IF(OR(L50="",N50=""),"",IF(L50=N50,"△",IF(L50&gt;N50,"○","●")))</f>
        <v/>
      </c>
      <c r="M49" s="253"/>
      <c r="N49" s="254"/>
      <c r="O49" s="215">
        <f>SUM(AC49:AC50)</f>
        <v>0</v>
      </c>
      <c r="P49" s="216"/>
      <c r="Q49" s="215">
        <v>0</v>
      </c>
      <c r="R49" s="216"/>
      <c r="S49" s="215">
        <v>0</v>
      </c>
      <c r="T49" s="216"/>
      <c r="U49" s="215">
        <v>0</v>
      </c>
      <c r="V49" s="216"/>
      <c r="W49" s="215"/>
      <c r="X49" s="216"/>
      <c r="AC49" s="27">
        <f>COUNTIF(C49:N50,"○")*3</f>
        <v>0</v>
      </c>
      <c r="AD49" s="28" t="e">
        <f>SUM(C50+F50+I50+L50+#REF!)</f>
        <v>#REF!</v>
      </c>
      <c r="AH49" s="246"/>
      <c r="AL49" s="29"/>
    </row>
    <row r="50" spans="1:38" ht="15" customHeight="1">
      <c r="A50" s="343"/>
      <c r="B50" s="345"/>
      <c r="C50" s="30"/>
      <c r="D50" s="31" t="s">
        <v>13</v>
      </c>
      <c r="E50" s="32"/>
      <c r="F50" s="30"/>
      <c r="G50" s="31" t="s">
        <v>13</v>
      </c>
      <c r="H50" s="32"/>
      <c r="I50" s="301"/>
      <c r="J50" s="302"/>
      <c r="K50" s="303"/>
      <c r="L50" s="30"/>
      <c r="M50" s="31" t="s">
        <v>13</v>
      </c>
      <c r="N50" s="32"/>
      <c r="O50" s="217"/>
      <c r="P50" s="218"/>
      <c r="Q50" s="217"/>
      <c r="R50" s="218"/>
      <c r="S50" s="217"/>
      <c r="T50" s="218"/>
      <c r="U50" s="217"/>
      <c r="V50" s="218"/>
      <c r="W50" s="217"/>
      <c r="X50" s="218"/>
      <c r="AC50" s="27">
        <f>COUNTIF(C49:N50,"△")</f>
        <v>0</v>
      </c>
      <c r="AD50" s="28" t="e">
        <f>SUM(E50+H50+K50+N50+#REF!)</f>
        <v>#REF!</v>
      </c>
      <c r="AH50" s="246"/>
      <c r="AL50" s="29"/>
    </row>
    <row r="51" spans="1:38" ht="15" customHeight="1">
      <c r="A51" s="342">
        <v>4</v>
      </c>
      <c r="B51" s="344" t="s">
        <v>195</v>
      </c>
      <c r="C51" s="252" t="str">
        <f>IF(OR(C52="",E52=""),"",IF(C52=E52,"△",IF(C52&gt;E52,"○","●")))</f>
        <v/>
      </c>
      <c r="D51" s="253"/>
      <c r="E51" s="254"/>
      <c r="F51" s="252" t="str">
        <f>IF(OR(F52="",H52=""),"",IF(F52=H52,"△",IF(F52&gt;H52,"○","●")))</f>
        <v/>
      </c>
      <c r="G51" s="253"/>
      <c r="H51" s="254"/>
      <c r="I51" s="252" t="str">
        <f>IF(OR(I52="",K52=""),"",IF(I52=K52,"△",IF(I52&gt;K52,"○","●")))</f>
        <v/>
      </c>
      <c r="J51" s="253"/>
      <c r="K51" s="254"/>
      <c r="L51" s="298" t="str">
        <f>IF(OR(L52="",N52=""),"",IF(L52=N52,"△",IF(L52&gt;N52,"○","●")))</f>
        <v/>
      </c>
      <c r="M51" s="299"/>
      <c r="N51" s="300"/>
      <c r="O51" s="215">
        <f>SUM(AC51:AC52)</f>
        <v>0</v>
      </c>
      <c r="P51" s="216"/>
      <c r="Q51" s="215">
        <v>0</v>
      </c>
      <c r="R51" s="216"/>
      <c r="S51" s="215">
        <v>0</v>
      </c>
      <c r="T51" s="216"/>
      <c r="U51" s="215">
        <v>0</v>
      </c>
      <c r="V51" s="216"/>
      <c r="W51" s="215"/>
      <c r="X51" s="216"/>
      <c r="AC51" s="27">
        <f>COUNTIF(C51:N52,"○")*3</f>
        <v>0</v>
      </c>
      <c r="AD51" s="28" t="e">
        <f>SUM(C52+F52+I52+L52+#REF!)</f>
        <v>#REF!</v>
      </c>
      <c r="AH51" s="246"/>
      <c r="AL51" s="29"/>
    </row>
    <row r="52" spans="1:38" ht="15" customHeight="1">
      <c r="A52" s="343"/>
      <c r="B52" s="345"/>
      <c r="C52" s="30"/>
      <c r="D52" s="31" t="s">
        <v>13</v>
      </c>
      <c r="E52" s="32"/>
      <c r="F52" s="30"/>
      <c r="G52" s="31" t="s">
        <v>13</v>
      </c>
      <c r="H52" s="32"/>
      <c r="I52" s="30"/>
      <c r="J52" s="31" t="s">
        <v>13</v>
      </c>
      <c r="K52" s="32"/>
      <c r="L52" s="301"/>
      <c r="M52" s="302"/>
      <c r="N52" s="303"/>
      <c r="O52" s="217"/>
      <c r="P52" s="218"/>
      <c r="Q52" s="217"/>
      <c r="R52" s="218"/>
      <c r="S52" s="217"/>
      <c r="T52" s="218"/>
      <c r="U52" s="217"/>
      <c r="V52" s="218"/>
      <c r="W52" s="217"/>
      <c r="X52" s="218"/>
      <c r="Y52" s="106"/>
      <c r="AC52" s="27">
        <f>COUNTIF(C51:N52,"△")</f>
        <v>0</v>
      </c>
      <c r="AD52" s="28" t="e">
        <f>SUM(E52+H52+K52+N52+#REF!)</f>
        <v>#REF!</v>
      </c>
      <c r="AH52" s="246"/>
      <c r="AL52" s="29"/>
    </row>
    <row r="53" spans="1:38" ht="15" customHeight="1">
      <c r="A53" s="97"/>
      <c r="B53" s="98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104"/>
      <c r="P53" s="104"/>
      <c r="Q53" s="104"/>
      <c r="R53" s="99"/>
      <c r="S53" s="100"/>
      <c r="T53" s="99"/>
      <c r="U53" s="99"/>
      <c r="V53" s="99"/>
      <c r="W53" s="99"/>
      <c r="X53" s="99"/>
      <c r="Y53" s="103"/>
      <c r="Z53" s="103"/>
      <c r="AA53" s="103"/>
      <c r="AC53" s="27"/>
      <c r="AD53" s="28"/>
      <c r="AH53" s="21"/>
      <c r="AL53" s="29"/>
    </row>
    <row r="54" spans="1:38" ht="15" customHeight="1">
      <c r="A54" s="350" t="s">
        <v>14</v>
      </c>
      <c r="B54" s="350"/>
      <c r="C54" s="350"/>
      <c r="D54" s="350"/>
      <c r="AB54" s="6"/>
      <c r="AC54" s="6"/>
      <c r="AD54" s="6"/>
      <c r="AE54" s="6"/>
      <c r="AF54" s="5"/>
      <c r="AG54" s="5"/>
      <c r="AH54" s="5"/>
      <c r="AI54" s="5"/>
    </row>
    <row r="55" spans="1:38" ht="15" customHeight="1">
      <c r="A55" s="23"/>
      <c r="B55" s="22" t="s">
        <v>2</v>
      </c>
      <c r="C55" s="332" t="s">
        <v>3</v>
      </c>
      <c r="D55" s="333"/>
      <c r="E55" s="250" t="s">
        <v>4</v>
      </c>
      <c r="F55" s="297"/>
      <c r="G55" s="297"/>
      <c r="H55" s="297"/>
      <c r="I55" s="297"/>
      <c r="J55" s="297"/>
      <c r="K55" s="297"/>
      <c r="L55" s="297"/>
      <c r="M55" s="297"/>
      <c r="N55" s="297"/>
      <c r="O55" s="251"/>
      <c r="P55" s="338" t="s">
        <v>5</v>
      </c>
      <c r="Q55" s="338"/>
      <c r="R55" s="338"/>
      <c r="S55" s="338"/>
      <c r="T55" s="338"/>
      <c r="U55" s="338"/>
      <c r="V55" s="338"/>
      <c r="W55" s="338"/>
      <c r="X55" s="338" t="s">
        <v>6</v>
      </c>
      <c r="Y55" s="338"/>
      <c r="Z55" s="338"/>
      <c r="AA55" s="338"/>
      <c r="AB55" s="338"/>
      <c r="AC55" s="338"/>
      <c r="AD55" s="338"/>
      <c r="AE55" s="33"/>
      <c r="AF55" s="9"/>
      <c r="AG55" s="9"/>
    </row>
    <row r="56" spans="1:38" ht="15" customHeight="1">
      <c r="A56" s="34">
        <v>1</v>
      </c>
      <c r="B56" s="207">
        <v>43771</v>
      </c>
      <c r="C56" s="289">
        <v>0.39583333333333331</v>
      </c>
      <c r="D56" s="290"/>
      <c r="E56" s="221" t="s">
        <v>213</v>
      </c>
      <c r="F56" s="222"/>
      <c r="G56" s="222"/>
      <c r="H56" s="222"/>
      <c r="I56" s="11"/>
      <c r="J56" s="12" t="s">
        <v>57</v>
      </c>
      <c r="K56" s="13"/>
      <c r="L56" s="223" t="s">
        <v>210</v>
      </c>
      <c r="M56" s="224"/>
      <c r="N56" s="224"/>
      <c r="O56" s="225"/>
      <c r="P56" s="226" t="str">
        <f>E57</f>
        <v>AOBA　FC</v>
      </c>
      <c r="Q56" s="227"/>
      <c r="R56" s="227"/>
      <c r="S56" s="228"/>
      <c r="T56" s="229" t="str">
        <f>L57</f>
        <v>FC　Enable</v>
      </c>
      <c r="U56" s="227"/>
      <c r="V56" s="227"/>
      <c r="W56" s="230"/>
      <c r="X56" s="209" t="s">
        <v>215</v>
      </c>
      <c r="Y56" s="210"/>
      <c r="Z56" s="210"/>
      <c r="AA56" s="210"/>
      <c r="AB56" s="210"/>
      <c r="AC56" s="210"/>
      <c r="AD56" s="211"/>
      <c r="AE56" s="35"/>
      <c r="AF56" s="36"/>
      <c r="AG56" s="9"/>
    </row>
    <row r="57" spans="1:38" ht="15" customHeight="1">
      <c r="A57" s="14">
        <v>2</v>
      </c>
      <c r="B57" s="208"/>
      <c r="C57" s="234">
        <v>0.45833333333333331</v>
      </c>
      <c r="D57" s="235"/>
      <c r="E57" s="236" t="s">
        <v>216</v>
      </c>
      <c r="F57" s="237"/>
      <c r="G57" s="237"/>
      <c r="H57" s="237"/>
      <c r="I57" s="15"/>
      <c r="J57" s="16" t="s">
        <v>57</v>
      </c>
      <c r="K57" s="17"/>
      <c r="L57" s="238" t="s">
        <v>220</v>
      </c>
      <c r="M57" s="239"/>
      <c r="N57" s="239"/>
      <c r="O57" s="240"/>
      <c r="P57" s="241" t="str">
        <f>E56</f>
        <v>七ヶ浜SC</v>
      </c>
      <c r="Q57" s="242"/>
      <c r="R57" s="242"/>
      <c r="S57" s="243"/>
      <c r="T57" s="244" t="str">
        <f>L56</f>
        <v>ラソス仙台</v>
      </c>
      <c r="U57" s="242"/>
      <c r="V57" s="242"/>
      <c r="W57" s="245"/>
      <c r="X57" s="231"/>
      <c r="Y57" s="232"/>
      <c r="Z57" s="232"/>
      <c r="AA57" s="232"/>
      <c r="AB57" s="232"/>
      <c r="AC57" s="232"/>
      <c r="AD57" s="233"/>
      <c r="AE57" s="37"/>
      <c r="AF57" s="38"/>
      <c r="AG57" s="9"/>
      <c r="AH57" s="61"/>
    </row>
    <row r="58" spans="1:38" ht="15" customHeight="1">
      <c r="A58" s="34">
        <v>3</v>
      </c>
      <c r="B58" s="207">
        <v>43772</v>
      </c>
      <c r="C58" s="219">
        <v>0.39583333333333331</v>
      </c>
      <c r="D58" s="220"/>
      <c r="E58" s="221" t="s">
        <v>213</v>
      </c>
      <c r="F58" s="222"/>
      <c r="G58" s="222"/>
      <c r="H58" s="222"/>
      <c r="I58" s="11"/>
      <c r="J58" s="12" t="s">
        <v>57</v>
      </c>
      <c r="K58" s="13"/>
      <c r="L58" s="223" t="s">
        <v>218</v>
      </c>
      <c r="M58" s="224"/>
      <c r="N58" s="224"/>
      <c r="O58" s="225"/>
      <c r="P58" s="226" t="str">
        <f t="shared" ref="P58" si="0">E59</f>
        <v>ラソス仙台</v>
      </c>
      <c r="Q58" s="227"/>
      <c r="R58" s="227"/>
      <c r="S58" s="228"/>
      <c r="T58" s="229" t="str">
        <f t="shared" ref="T58" si="1">L59</f>
        <v>多賀城FC</v>
      </c>
      <c r="U58" s="227"/>
      <c r="V58" s="227"/>
      <c r="W58" s="230"/>
      <c r="X58" s="209" t="s">
        <v>215</v>
      </c>
      <c r="Y58" s="210"/>
      <c r="Z58" s="210"/>
      <c r="AA58" s="210"/>
      <c r="AB58" s="210"/>
      <c r="AC58" s="210"/>
      <c r="AD58" s="211"/>
      <c r="AE58" s="37"/>
      <c r="AF58" s="38"/>
      <c r="AG58" s="9"/>
    </row>
    <row r="59" spans="1:38" ht="15" customHeight="1">
      <c r="A59" s="14">
        <v>4</v>
      </c>
      <c r="B59" s="208"/>
      <c r="C59" s="234">
        <v>0.45833333333333331</v>
      </c>
      <c r="D59" s="235"/>
      <c r="E59" s="236" t="s">
        <v>210</v>
      </c>
      <c r="F59" s="237"/>
      <c r="G59" s="237"/>
      <c r="H59" s="237"/>
      <c r="I59" s="15"/>
      <c r="J59" s="16" t="s">
        <v>57</v>
      </c>
      <c r="K59" s="17"/>
      <c r="L59" s="238" t="s">
        <v>212</v>
      </c>
      <c r="M59" s="239"/>
      <c r="N59" s="239"/>
      <c r="O59" s="240"/>
      <c r="P59" s="241" t="str">
        <f t="shared" ref="P59" si="2">E58</f>
        <v>七ヶ浜SC</v>
      </c>
      <c r="Q59" s="242"/>
      <c r="R59" s="242"/>
      <c r="S59" s="243"/>
      <c r="T59" s="244" t="str">
        <f t="shared" ref="T59" si="3">L58</f>
        <v>AOBA　FC</v>
      </c>
      <c r="U59" s="242"/>
      <c r="V59" s="242"/>
      <c r="W59" s="245"/>
      <c r="X59" s="231"/>
      <c r="Y59" s="232"/>
      <c r="Z59" s="232"/>
      <c r="AA59" s="232"/>
      <c r="AB59" s="232"/>
      <c r="AC59" s="232"/>
      <c r="AD59" s="233"/>
      <c r="AE59" s="37"/>
      <c r="AF59" s="38"/>
      <c r="AG59" s="9"/>
    </row>
    <row r="60" spans="1:38" ht="15" customHeight="1">
      <c r="A60" s="34">
        <v>5</v>
      </c>
      <c r="B60" s="207">
        <v>43773</v>
      </c>
      <c r="C60" s="289">
        <v>0.39583333333333331</v>
      </c>
      <c r="D60" s="290"/>
      <c r="E60" s="221" t="s">
        <v>212</v>
      </c>
      <c r="F60" s="222"/>
      <c r="G60" s="222"/>
      <c r="H60" s="222"/>
      <c r="I60" s="11"/>
      <c r="J60" s="12" t="s">
        <v>57</v>
      </c>
      <c r="K60" s="13"/>
      <c r="L60" s="223" t="s">
        <v>219</v>
      </c>
      <c r="M60" s="224"/>
      <c r="N60" s="224"/>
      <c r="O60" s="225"/>
      <c r="P60" s="226" t="str">
        <f t="shared" ref="P60" si="4">E61</f>
        <v>FC　Enable</v>
      </c>
      <c r="Q60" s="227"/>
      <c r="R60" s="227"/>
      <c r="S60" s="228"/>
      <c r="T60" s="229" t="str">
        <f t="shared" ref="T60" si="5">L61</f>
        <v>ラソス仙台</v>
      </c>
      <c r="U60" s="227"/>
      <c r="V60" s="227"/>
      <c r="W60" s="230"/>
      <c r="X60" s="209" t="s">
        <v>215</v>
      </c>
      <c r="Y60" s="210"/>
      <c r="Z60" s="210"/>
      <c r="AA60" s="210"/>
      <c r="AB60" s="210"/>
      <c r="AC60" s="210"/>
      <c r="AD60" s="211"/>
      <c r="AE60" s="37"/>
      <c r="AF60" s="38"/>
      <c r="AG60" s="9"/>
    </row>
    <row r="61" spans="1:38" ht="15" customHeight="1">
      <c r="A61" s="14">
        <v>6</v>
      </c>
      <c r="B61" s="208"/>
      <c r="C61" s="291">
        <v>0.45833333333333331</v>
      </c>
      <c r="D61" s="292"/>
      <c r="E61" s="236" t="s">
        <v>220</v>
      </c>
      <c r="F61" s="237"/>
      <c r="G61" s="237"/>
      <c r="H61" s="237"/>
      <c r="I61" s="15"/>
      <c r="J61" s="16" t="s">
        <v>57</v>
      </c>
      <c r="K61" s="17"/>
      <c r="L61" s="238" t="s">
        <v>210</v>
      </c>
      <c r="M61" s="239"/>
      <c r="N61" s="239"/>
      <c r="O61" s="240"/>
      <c r="P61" s="241" t="str">
        <f t="shared" ref="P61" si="6">E60</f>
        <v>多賀城FC</v>
      </c>
      <c r="Q61" s="242"/>
      <c r="R61" s="242"/>
      <c r="S61" s="243"/>
      <c r="T61" s="244" t="str">
        <f t="shared" ref="T61" si="7">L60</f>
        <v>AOBA　FC</v>
      </c>
      <c r="U61" s="242"/>
      <c r="V61" s="242"/>
      <c r="W61" s="245"/>
      <c r="X61" s="231"/>
      <c r="Y61" s="232"/>
      <c r="Z61" s="232"/>
      <c r="AA61" s="232"/>
      <c r="AB61" s="232"/>
      <c r="AC61" s="232"/>
      <c r="AD61" s="233"/>
      <c r="AE61" s="37"/>
      <c r="AF61" s="38"/>
      <c r="AG61" s="9"/>
    </row>
    <row r="62" spans="1:38" ht="15" customHeight="1">
      <c r="A62" s="34">
        <v>7</v>
      </c>
      <c r="B62" s="207">
        <v>43778</v>
      </c>
      <c r="C62" s="219">
        <v>0.45833333333333331</v>
      </c>
      <c r="D62" s="220"/>
      <c r="E62" s="221" t="s">
        <v>219</v>
      </c>
      <c r="F62" s="222"/>
      <c r="G62" s="222"/>
      <c r="H62" s="222"/>
      <c r="I62" s="11"/>
      <c r="J62" s="12" t="s">
        <v>17</v>
      </c>
      <c r="K62" s="13"/>
      <c r="L62" s="223" t="s">
        <v>210</v>
      </c>
      <c r="M62" s="224"/>
      <c r="N62" s="224"/>
      <c r="O62" s="225"/>
      <c r="P62" s="226" t="str">
        <f t="shared" ref="P62" si="8">E63</f>
        <v>七ヶ浜SC</v>
      </c>
      <c r="Q62" s="227"/>
      <c r="R62" s="227"/>
      <c r="S62" s="228"/>
      <c r="T62" s="229" t="str">
        <f t="shared" ref="T62" si="9">L63</f>
        <v>FC　Enable</v>
      </c>
      <c r="U62" s="227"/>
      <c r="V62" s="227"/>
      <c r="W62" s="230"/>
      <c r="X62" s="209" t="s">
        <v>215</v>
      </c>
      <c r="Y62" s="210"/>
      <c r="Z62" s="210"/>
      <c r="AA62" s="210"/>
      <c r="AB62" s="210"/>
      <c r="AC62" s="210"/>
      <c r="AD62" s="211"/>
      <c r="AE62" s="37"/>
      <c r="AF62" s="38"/>
      <c r="AG62" s="9"/>
    </row>
    <row r="63" spans="1:38" ht="15" customHeight="1">
      <c r="A63" s="14">
        <v>8</v>
      </c>
      <c r="B63" s="208"/>
      <c r="C63" s="234">
        <v>0.58333333333333337</v>
      </c>
      <c r="D63" s="235"/>
      <c r="E63" s="236" t="s">
        <v>213</v>
      </c>
      <c r="F63" s="237"/>
      <c r="G63" s="237"/>
      <c r="H63" s="237"/>
      <c r="I63" s="15"/>
      <c r="J63" s="16" t="s">
        <v>17</v>
      </c>
      <c r="K63" s="17"/>
      <c r="L63" s="238" t="s">
        <v>221</v>
      </c>
      <c r="M63" s="239"/>
      <c r="N63" s="239"/>
      <c r="O63" s="240"/>
      <c r="P63" s="241" t="s">
        <v>225</v>
      </c>
      <c r="Q63" s="242"/>
      <c r="R63" s="242"/>
      <c r="S63" s="243"/>
      <c r="T63" s="244" t="s">
        <v>223</v>
      </c>
      <c r="U63" s="242"/>
      <c r="V63" s="242"/>
      <c r="W63" s="245"/>
      <c r="X63" s="231"/>
      <c r="Y63" s="232"/>
      <c r="Z63" s="232"/>
      <c r="AA63" s="232"/>
      <c r="AB63" s="232"/>
      <c r="AC63" s="232"/>
      <c r="AD63" s="233"/>
      <c r="AE63" s="37"/>
      <c r="AF63" s="38"/>
      <c r="AG63" s="9"/>
    </row>
    <row r="64" spans="1:38" ht="15" customHeight="1">
      <c r="A64" s="184">
        <v>9</v>
      </c>
      <c r="B64" s="197">
        <v>43779</v>
      </c>
      <c r="C64" s="272">
        <v>0.45833333333333331</v>
      </c>
      <c r="D64" s="273"/>
      <c r="E64" s="274" t="s">
        <v>217</v>
      </c>
      <c r="F64" s="275"/>
      <c r="G64" s="275"/>
      <c r="H64" s="275"/>
      <c r="I64" s="198"/>
      <c r="J64" s="186" t="s">
        <v>17</v>
      </c>
      <c r="K64" s="199"/>
      <c r="L64" s="276" t="s">
        <v>212</v>
      </c>
      <c r="M64" s="277"/>
      <c r="N64" s="277"/>
      <c r="O64" s="278"/>
      <c r="P64" s="279" t="s">
        <v>227</v>
      </c>
      <c r="Q64" s="280"/>
      <c r="R64" s="280"/>
      <c r="S64" s="281"/>
      <c r="T64" s="282" t="s">
        <v>224</v>
      </c>
      <c r="U64" s="280"/>
      <c r="V64" s="280"/>
      <c r="W64" s="283"/>
      <c r="X64" s="209" t="s">
        <v>215</v>
      </c>
      <c r="Y64" s="210"/>
      <c r="Z64" s="210"/>
      <c r="AA64" s="210"/>
      <c r="AB64" s="210"/>
      <c r="AC64" s="210"/>
      <c r="AD64" s="211"/>
      <c r="AE64" s="37"/>
      <c r="AF64" s="38"/>
      <c r="AG64" s="9"/>
    </row>
    <row r="65" spans="1:41" ht="15" customHeight="1">
      <c r="A65" s="94">
        <v>10</v>
      </c>
      <c r="B65" s="197">
        <v>43792</v>
      </c>
      <c r="C65" s="293">
        <v>0.58333333333333337</v>
      </c>
      <c r="D65" s="294"/>
      <c r="E65" s="274" t="s">
        <v>213</v>
      </c>
      <c r="F65" s="275"/>
      <c r="G65" s="275"/>
      <c r="H65" s="275"/>
      <c r="I65" s="198"/>
      <c r="J65" s="186" t="s">
        <v>17</v>
      </c>
      <c r="K65" s="199"/>
      <c r="L65" s="276" t="s">
        <v>212</v>
      </c>
      <c r="M65" s="277"/>
      <c r="N65" s="277"/>
      <c r="O65" s="278"/>
      <c r="P65" s="279" t="s">
        <v>225</v>
      </c>
      <c r="Q65" s="280"/>
      <c r="R65" s="280"/>
      <c r="S65" s="281"/>
      <c r="T65" s="282" t="s">
        <v>228</v>
      </c>
      <c r="U65" s="280"/>
      <c r="V65" s="280"/>
      <c r="W65" s="283"/>
      <c r="X65" s="212" t="s">
        <v>215</v>
      </c>
      <c r="Y65" s="213"/>
      <c r="Z65" s="213"/>
      <c r="AA65" s="213"/>
      <c r="AB65" s="213"/>
      <c r="AC65" s="213"/>
      <c r="AD65" s="214"/>
      <c r="AE65" s="37"/>
      <c r="AF65" s="38"/>
      <c r="AG65" s="9"/>
    </row>
    <row r="66" spans="1:41" ht="15" customHeight="1">
      <c r="A66" s="18"/>
      <c r="B66" s="18"/>
      <c r="C66" s="19"/>
      <c r="D66" s="19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20"/>
      <c r="Q66" s="20"/>
      <c r="R66" s="20"/>
      <c r="S66" s="20"/>
      <c r="T66" s="20"/>
      <c r="U66" s="20"/>
      <c r="V66" s="20"/>
      <c r="W66" s="18"/>
      <c r="X66" s="18"/>
      <c r="Y66" s="18"/>
      <c r="AB66" s="21"/>
      <c r="AC66" s="21"/>
      <c r="AD66" s="19"/>
      <c r="AE66" s="19"/>
      <c r="AF66" s="21"/>
      <c r="AG66" s="21"/>
      <c r="AH66" s="21"/>
      <c r="AI66" s="21"/>
    </row>
    <row r="67" spans="1:41" ht="15" customHeight="1">
      <c r="A67" s="351" t="s">
        <v>7</v>
      </c>
      <c r="B67" s="352"/>
      <c r="C67" s="247" t="str">
        <f>B68</f>
        <v>ＡＯＢＡ　ＦＣ</v>
      </c>
      <c r="D67" s="248"/>
      <c r="E67" s="249"/>
      <c r="F67" s="247" t="str">
        <f>B70</f>
        <v>ＦＣ　Enable</v>
      </c>
      <c r="G67" s="248"/>
      <c r="H67" s="249"/>
      <c r="I67" s="247" t="str">
        <f>B72</f>
        <v>多賀城FC</v>
      </c>
      <c r="J67" s="248"/>
      <c r="K67" s="249"/>
      <c r="L67" s="247" t="str">
        <f>B74</f>
        <v>七ヶ浜SC</v>
      </c>
      <c r="M67" s="248"/>
      <c r="N67" s="249"/>
      <c r="O67" s="247" t="str">
        <f>B76</f>
        <v>ラソス</v>
      </c>
      <c r="P67" s="248"/>
      <c r="Q67" s="249"/>
      <c r="R67" s="250" t="s">
        <v>8</v>
      </c>
      <c r="S67" s="251"/>
      <c r="T67" s="250" t="s">
        <v>9</v>
      </c>
      <c r="U67" s="251"/>
      <c r="V67" s="250" t="s">
        <v>10</v>
      </c>
      <c r="W67" s="251"/>
      <c r="X67" s="250" t="s">
        <v>11</v>
      </c>
      <c r="Y67" s="251"/>
      <c r="Z67" s="250" t="s">
        <v>12</v>
      </c>
      <c r="AA67" s="251"/>
      <c r="AD67" s="4"/>
      <c r="AI67" s="24"/>
      <c r="AJ67" s="25"/>
      <c r="AK67" s="185"/>
      <c r="AO67" s="26"/>
    </row>
    <row r="68" spans="1:41" ht="15" customHeight="1">
      <c r="A68" s="342">
        <v>1</v>
      </c>
      <c r="B68" s="348" t="s">
        <v>209</v>
      </c>
      <c r="C68" s="298" t="str">
        <f>IF(OR(C69="",E69=""),"",IF(C69=E69,"△",IF(C69&gt;E69,"○","●")))</f>
        <v/>
      </c>
      <c r="D68" s="299"/>
      <c r="E68" s="300"/>
      <c r="F68" s="252" t="str">
        <f>IF(OR(F69="",H69=""),"",IF(F69=H69,"△",IF(F69&gt;H69,"○","●")))</f>
        <v/>
      </c>
      <c r="G68" s="253"/>
      <c r="H68" s="254"/>
      <c r="I68" s="252" t="str">
        <f>IF(OR(I69="",K69=""),"",IF(I69=K69,"△",IF(I69&gt;K69,"○","●")))</f>
        <v/>
      </c>
      <c r="J68" s="253"/>
      <c r="K68" s="254"/>
      <c r="L68" s="252" t="str">
        <f>IF(OR(L69="",N69=""),"",IF(L69=N69,"△",IF(L69&gt;N69,"○","●")))</f>
        <v/>
      </c>
      <c r="M68" s="253"/>
      <c r="N68" s="254"/>
      <c r="O68" s="252" t="str">
        <f>IF(OR(O69="",Q69=""),"",IF(O69=Q69,"△",IF(O69&gt;Q69,"○","●")))</f>
        <v/>
      </c>
      <c r="P68" s="253"/>
      <c r="Q68" s="254"/>
      <c r="R68" s="215">
        <f>SUM(AF68:AF69)</f>
        <v>0</v>
      </c>
      <c r="S68" s="216"/>
      <c r="T68" s="215">
        <v>0</v>
      </c>
      <c r="U68" s="216"/>
      <c r="V68" s="215">
        <v>0</v>
      </c>
      <c r="W68" s="216"/>
      <c r="X68" s="215">
        <v>0</v>
      </c>
      <c r="Y68" s="216"/>
      <c r="Z68" s="215"/>
      <c r="AA68" s="216"/>
      <c r="AD68" s="4"/>
      <c r="AF68" s="27">
        <f>COUNTIF(F68:Q69,"○")*3</f>
        <v>0</v>
      </c>
      <c r="AG68" s="28" t="e">
        <f>SUM(C69+F69+I69+L69+#REF!)</f>
        <v>#REF!</v>
      </c>
      <c r="AK68" s="246"/>
      <c r="AO68" s="29"/>
    </row>
    <row r="69" spans="1:41" ht="15" customHeight="1">
      <c r="A69" s="343"/>
      <c r="B69" s="349"/>
      <c r="C69" s="301"/>
      <c r="D69" s="302"/>
      <c r="E69" s="303"/>
      <c r="F69" s="30"/>
      <c r="G69" s="31" t="s">
        <v>13</v>
      </c>
      <c r="H69" s="32"/>
      <c r="I69" s="30"/>
      <c r="J69" s="31" t="s">
        <v>13</v>
      </c>
      <c r="K69" s="32"/>
      <c r="L69" s="30"/>
      <c r="M69" s="31" t="s">
        <v>13</v>
      </c>
      <c r="N69" s="32"/>
      <c r="O69" s="30"/>
      <c r="P69" s="31" t="s">
        <v>13</v>
      </c>
      <c r="Q69" s="32"/>
      <c r="R69" s="217"/>
      <c r="S69" s="218"/>
      <c r="T69" s="217"/>
      <c r="U69" s="218"/>
      <c r="V69" s="217"/>
      <c r="W69" s="218"/>
      <c r="X69" s="217"/>
      <c r="Y69" s="218"/>
      <c r="Z69" s="217"/>
      <c r="AA69" s="218"/>
      <c r="AD69" s="4"/>
      <c r="AF69" s="27">
        <f>COUNTIF(F68:Q69,"△")</f>
        <v>0</v>
      </c>
      <c r="AG69" s="28" t="e">
        <f>SUM(Q69+H69+K69+N69+#REF!)</f>
        <v>#REF!</v>
      </c>
      <c r="AK69" s="246"/>
      <c r="AO69" s="29"/>
    </row>
    <row r="70" spans="1:41" ht="15" customHeight="1">
      <c r="A70" s="342">
        <v>2</v>
      </c>
      <c r="B70" s="344" t="s">
        <v>211</v>
      </c>
      <c r="C70" s="252" t="str">
        <f>IF(OR(C71="",E71=""),"",IF(C71=E71,"△",IF(C71&gt;E71,"○","●")))</f>
        <v/>
      </c>
      <c r="D70" s="253"/>
      <c r="E70" s="254"/>
      <c r="F70" s="298" t="str">
        <f>IF(OR(F71="",H71=""),"",IF(F71=H71,"△",IF(F71&gt;H71,"○","●")))</f>
        <v/>
      </c>
      <c r="G70" s="299"/>
      <c r="H70" s="300"/>
      <c r="I70" s="252" t="str">
        <f>IF(OR(I71="",K71=""),"",IF(I71=K71,"△",IF(I71&gt;K71,"○","●")))</f>
        <v/>
      </c>
      <c r="J70" s="253"/>
      <c r="K70" s="254"/>
      <c r="L70" s="252" t="str">
        <f>IF(OR(L71="",N71=""),"",IF(L71=N71,"△",IF(L71&gt;N71,"○","●")))</f>
        <v/>
      </c>
      <c r="M70" s="253"/>
      <c r="N70" s="254"/>
      <c r="O70" s="252" t="str">
        <f>IF(OR(O71="",Q71=""),"",IF(O71=Q71,"△",IF(O71&gt;Q71,"○","●")))</f>
        <v/>
      </c>
      <c r="P70" s="253"/>
      <c r="Q70" s="254"/>
      <c r="R70" s="215">
        <f>SUM(AF70:AF71)</f>
        <v>0</v>
      </c>
      <c r="S70" s="216"/>
      <c r="T70" s="215">
        <v>0</v>
      </c>
      <c r="U70" s="216"/>
      <c r="V70" s="215">
        <v>0</v>
      </c>
      <c r="W70" s="216"/>
      <c r="X70" s="215">
        <v>0</v>
      </c>
      <c r="Y70" s="216"/>
      <c r="Z70" s="215"/>
      <c r="AA70" s="216"/>
      <c r="AD70" s="4"/>
      <c r="AF70" s="27">
        <f>COUNTIF(C70:Q71,"○")*3</f>
        <v>0</v>
      </c>
      <c r="AG70" s="28" t="e">
        <f>SUM(C71+O71+I71+L71+#REF!)</f>
        <v>#REF!</v>
      </c>
      <c r="AK70" s="246"/>
      <c r="AO70" s="29"/>
    </row>
    <row r="71" spans="1:41" ht="15" customHeight="1">
      <c r="A71" s="343"/>
      <c r="B71" s="345"/>
      <c r="C71" s="30"/>
      <c r="D71" s="31" t="s">
        <v>13</v>
      </c>
      <c r="E71" s="32"/>
      <c r="F71" s="301"/>
      <c r="G71" s="302"/>
      <c r="H71" s="303"/>
      <c r="I71" s="30"/>
      <c r="J71" s="31" t="s">
        <v>13</v>
      </c>
      <c r="K71" s="32"/>
      <c r="L71" s="30"/>
      <c r="M71" s="31" t="s">
        <v>13</v>
      </c>
      <c r="N71" s="32"/>
      <c r="O71" s="30"/>
      <c r="P71" s="31" t="s">
        <v>13</v>
      </c>
      <c r="Q71" s="32"/>
      <c r="R71" s="217"/>
      <c r="S71" s="218"/>
      <c r="T71" s="217"/>
      <c r="U71" s="218"/>
      <c r="V71" s="217"/>
      <c r="W71" s="218"/>
      <c r="X71" s="217"/>
      <c r="Y71" s="218"/>
      <c r="Z71" s="217"/>
      <c r="AA71" s="218"/>
      <c r="AD71" s="4"/>
      <c r="AF71" s="27">
        <f>COUNTIF(C70:Q71,"△")</f>
        <v>0</v>
      </c>
      <c r="AG71" s="28" t="e">
        <f>SUM(Q71+H71+K71+N71+#REF!)</f>
        <v>#REF!</v>
      </c>
      <c r="AK71" s="246"/>
      <c r="AO71" s="29"/>
    </row>
    <row r="72" spans="1:41" ht="15" customHeight="1">
      <c r="A72" s="342">
        <v>3</v>
      </c>
      <c r="B72" s="344" t="s">
        <v>212</v>
      </c>
      <c r="C72" s="252" t="str">
        <f>IF(OR(C73="",E73=""),"",IF(C73=E73,"△",IF(C73&gt;E73,"○","●")))</f>
        <v/>
      </c>
      <c r="D72" s="253"/>
      <c r="E72" s="254"/>
      <c r="F72" s="252" t="str">
        <f>IF(OR(F73="",H73=""),"",IF(F73=H73,"△",IF(F73&gt;H73,"○","●")))</f>
        <v/>
      </c>
      <c r="G72" s="253"/>
      <c r="H72" s="254"/>
      <c r="I72" s="298" t="str">
        <f>IF(OR(I73="",K73=""),"",IF(I73=K73,"△",IF(I73&gt;K73,"○","●")))</f>
        <v/>
      </c>
      <c r="J72" s="299"/>
      <c r="K72" s="300"/>
      <c r="L72" s="252" t="str">
        <f>IF(OR(L73="",N73=""),"",IF(L73=N73,"△",IF(L73&gt;N73,"○","●")))</f>
        <v/>
      </c>
      <c r="M72" s="253"/>
      <c r="N72" s="254"/>
      <c r="O72" s="252" t="str">
        <f>IF(OR(O73="",Q73=""),"",IF(O73=Q73,"△",IF(O73&gt;Q73,"○","●")))</f>
        <v/>
      </c>
      <c r="P72" s="253"/>
      <c r="Q72" s="254"/>
      <c r="R72" s="215">
        <f>SUM(AF72:AF73)</f>
        <v>0</v>
      </c>
      <c r="S72" s="216"/>
      <c r="T72" s="215">
        <v>0</v>
      </c>
      <c r="U72" s="216"/>
      <c r="V72" s="215">
        <v>0</v>
      </c>
      <c r="W72" s="216"/>
      <c r="X72" s="215">
        <v>0</v>
      </c>
      <c r="Y72" s="216"/>
      <c r="Z72" s="215"/>
      <c r="AA72" s="216"/>
      <c r="AD72" s="4"/>
      <c r="AF72" s="27">
        <f>COUNTIF(C72:Q73,"○")*3</f>
        <v>0</v>
      </c>
      <c r="AG72" s="28" t="e">
        <f>SUM(C73+F73+O73+L73+#REF!)</f>
        <v>#REF!</v>
      </c>
      <c r="AK72" s="246"/>
      <c r="AO72" s="29"/>
    </row>
    <row r="73" spans="1:41" ht="15" customHeight="1">
      <c r="A73" s="343"/>
      <c r="B73" s="345"/>
      <c r="C73" s="30"/>
      <c r="D73" s="31" t="s">
        <v>13</v>
      </c>
      <c r="E73" s="32"/>
      <c r="F73" s="30"/>
      <c r="G73" s="31" t="s">
        <v>13</v>
      </c>
      <c r="H73" s="32"/>
      <c r="I73" s="301"/>
      <c r="J73" s="302"/>
      <c r="K73" s="303"/>
      <c r="L73" s="30"/>
      <c r="M73" s="31" t="s">
        <v>13</v>
      </c>
      <c r="N73" s="32"/>
      <c r="O73" s="30"/>
      <c r="P73" s="31" t="s">
        <v>13</v>
      </c>
      <c r="Q73" s="32"/>
      <c r="R73" s="217"/>
      <c r="S73" s="218"/>
      <c r="T73" s="217"/>
      <c r="U73" s="218"/>
      <c r="V73" s="217"/>
      <c r="W73" s="218"/>
      <c r="X73" s="217"/>
      <c r="Y73" s="218"/>
      <c r="Z73" s="217"/>
      <c r="AA73" s="218"/>
      <c r="AD73" s="4"/>
      <c r="AF73" s="27">
        <f>COUNTIF(C72:Q73,"△")</f>
        <v>0</v>
      </c>
      <c r="AG73" s="28" t="e">
        <f>SUM(E73+H73+Q73+N73+#REF!)</f>
        <v>#REF!</v>
      </c>
      <c r="AK73" s="246"/>
      <c r="AO73" s="29"/>
    </row>
    <row r="74" spans="1:41" ht="15" customHeight="1">
      <c r="A74" s="342">
        <v>4</v>
      </c>
      <c r="B74" s="344" t="s">
        <v>213</v>
      </c>
      <c r="C74" s="252" t="str">
        <f>IF(OR(C75="",E75=""),"",IF(C75=E75,"△",IF(C75&gt;E75,"○","●")))</f>
        <v/>
      </c>
      <c r="D74" s="253"/>
      <c r="E74" s="254"/>
      <c r="F74" s="252" t="str">
        <f>IF(OR(F75="",H75=""),"",IF(F75=H75,"△",IF(F75&gt;H75,"○","●")))</f>
        <v/>
      </c>
      <c r="G74" s="253"/>
      <c r="H74" s="254"/>
      <c r="I74" s="252" t="str">
        <f>IF(OR(I75="",K75=""),"",IF(I75=K75,"△",IF(I75&gt;K75,"○","●")))</f>
        <v/>
      </c>
      <c r="J74" s="253"/>
      <c r="K74" s="254"/>
      <c r="L74" s="298" t="str">
        <f>IF(OR(L75="",N75=""),"",IF(L75=N75,"△",IF(L75&gt;N75,"○","●")))</f>
        <v/>
      </c>
      <c r="M74" s="299"/>
      <c r="N74" s="300"/>
      <c r="O74" s="252" t="str">
        <f>IF(OR(O75="",Q75=""),"",IF(O75=Q75,"△",IF(O75&gt;Q75,"○","●")))</f>
        <v/>
      </c>
      <c r="P74" s="253"/>
      <c r="Q74" s="254"/>
      <c r="R74" s="215">
        <f>SUM(AF74:AF75)</f>
        <v>0</v>
      </c>
      <c r="S74" s="216"/>
      <c r="T74" s="215">
        <v>0</v>
      </c>
      <c r="U74" s="216"/>
      <c r="V74" s="215">
        <v>0</v>
      </c>
      <c r="W74" s="216"/>
      <c r="X74" s="215">
        <v>0</v>
      </c>
      <c r="Y74" s="216"/>
      <c r="Z74" s="215"/>
      <c r="AA74" s="216"/>
      <c r="AD74" s="4"/>
      <c r="AF74" s="27">
        <f>COUNTIF(C74:Q75,"○")*3</f>
        <v>0</v>
      </c>
      <c r="AG74" s="28" t="e">
        <f>SUM(C75+F75+I75+O75+#REF!)</f>
        <v>#REF!</v>
      </c>
      <c r="AK74" s="246"/>
      <c r="AO74" s="29"/>
    </row>
    <row r="75" spans="1:41" ht="15" customHeight="1">
      <c r="A75" s="343"/>
      <c r="B75" s="345"/>
      <c r="C75" s="30"/>
      <c r="D75" s="31" t="s">
        <v>13</v>
      </c>
      <c r="E75" s="32"/>
      <c r="F75" s="30"/>
      <c r="G75" s="31" t="s">
        <v>13</v>
      </c>
      <c r="H75" s="32"/>
      <c r="I75" s="30"/>
      <c r="J75" s="31" t="s">
        <v>13</v>
      </c>
      <c r="K75" s="32"/>
      <c r="L75" s="301"/>
      <c r="M75" s="302"/>
      <c r="N75" s="303"/>
      <c r="O75" s="30"/>
      <c r="P75" s="31" t="s">
        <v>13</v>
      </c>
      <c r="Q75" s="32"/>
      <c r="R75" s="217"/>
      <c r="S75" s="218"/>
      <c r="T75" s="217"/>
      <c r="U75" s="218"/>
      <c r="V75" s="217"/>
      <c r="W75" s="218"/>
      <c r="X75" s="217"/>
      <c r="Y75" s="218"/>
      <c r="Z75" s="217"/>
      <c r="AA75" s="218"/>
      <c r="AB75" s="106"/>
      <c r="AD75" s="4"/>
      <c r="AF75" s="27">
        <f>COUNTIF(C74:Q75,"△")</f>
        <v>0</v>
      </c>
      <c r="AG75" s="28" t="e">
        <f>SUM(E75+H75+K75+Q75+#REF!)</f>
        <v>#REF!</v>
      </c>
      <c r="AK75" s="246"/>
      <c r="AO75" s="29"/>
    </row>
    <row r="76" spans="1:41" ht="15" customHeight="1">
      <c r="A76" s="255">
        <v>5</v>
      </c>
      <c r="B76" s="257" t="s">
        <v>214</v>
      </c>
      <c r="C76" s="259" t="str">
        <f>IF(OR(C77="",E77=""),"",IF(C77=E77,"△",IF(C77&gt;E77,"○","●")))</f>
        <v/>
      </c>
      <c r="D76" s="260"/>
      <c r="E76" s="261"/>
      <c r="F76" s="259" t="str">
        <f>IF(OR(F77="",H77=""),"",IF(F77=H77,"△",IF(F77&gt;H77,"○","●")))</f>
        <v/>
      </c>
      <c r="G76" s="260"/>
      <c r="H76" s="261"/>
      <c r="I76" s="259" t="str">
        <f>IF(OR(I77="",K77=""),"",IF(I77=K77,"△",IF(I77&gt;K77,"○","●")))</f>
        <v/>
      </c>
      <c r="J76" s="260"/>
      <c r="K76" s="261"/>
      <c r="L76" s="259" t="str">
        <f>IF(OR(L77="",N77=""),"",IF(L77=N77,"△",IF(L77&gt;N77,"○","●")))</f>
        <v/>
      </c>
      <c r="M76" s="260"/>
      <c r="N76" s="261"/>
      <c r="O76" s="262" t="str">
        <f>IF(OR(O77="",Q77=""),"",IF(O77=Q77,"△",IF(O77&gt;Q77,"○","●")))</f>
        <v/>
      </c>
      <c r="P76" s="263"/>
      <c r="Q76" s="264"/>
      <c r="R76" s="268">
        <f>SUM(AF76:AF77)</f>
        <v>0</v>
      </c>
      <c r="S76" s="269"/>
      <c r="T76" s="268">
        <v>0</v>
      </c>
      <c r="U76" s="269"/>
      <c r="V76" s="268">
        <v>0</v>
      </c>
      <c r="W76" s="269"/>
      <c r="X76" s="268">
        <v>0</v>
      </c>
      <c r="Y76" s="269"/>
      <c r="Z76" s="268"/>
      <c r="AA76" s="269"/>
      <c r="AD76" s="4"/>
      <c r="AF76" s="27">
        <f>COUNTIF(C76:N77,"○")*3</f>
        <v>0</v>
      </c>
      <c r="AG76" s="28" t="e">
        <f>SUM(C77+F77+I77+L77+#REF!)</f>
        <v>#REF!</v>
      </c>
      <c r="AK76" s="246"/>
      <c r="AO76" s="29"/>
    </row>
    <row r="77" spans="1:41" ht="15" customHeight="1">
      <c r="A77" s="256"/>
      <c r="B77" s="258"/>
      <c r="C77" s="194"/>
      <c r="D77" s="195" t="s">
        <v>13</v>
      </c>
      <c r="E77" s="196"/>
      <c r="F77" s="194"/>
      <c r="G77" s="195" t="s">
        <v>13</v>
      </c>
      <c r="H77" s="196"/>
      <c r="I77" s="194"/>
      <c r="J77" s="195" t="s">
        <v>13</v>
      </c>
      <c r="K77" s="196"/>
      <c r="L77" s="194"/>
      <c r="M77" s="195" t="s">
        <v>13</v>
      </c>
      <c r="N77" s="196"/>
      <c r="O77" s="265"/>
      <c r="P77" s="266"/>
      <c r="Q77" s="267"/>
      <c r="R77" s="270"/>
      <c r="S77" s="271"/>
      <c r="T77" s="270"/>
      <c r="U77" s="271"/>
      <c r="V77" s="270"/>
      <c r="W77" s="271"/>
      <c r="X77" s="270"/>
      <c r="Y77" s="271"/>
      <c r="Z77" s="270"/>
      <c r="AA77" s="271"/>
      <c r="AB77" s="106"/>
      <c r="AD77" s="4"/>
      <c r="AF77" s="27">
        <f>COUNTIF(C76:N77,"△")</f>
        <v>0</v>
      </c>
      <c r="AG77" s="28" t="e">
        <f>SUM(E77+H77+K77+N77+#REF!)</f>
        <v>#REF!</v>
      </c>
      <c r="AK77" s="246"/>
      <c r="AO77" s="29"/>
    </row>
    <row r="78" spans="1:41" ht="15" customHeight="1">
      <c r="A78" s="97"/>
      <c r="B78" s="98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104"/>
      <c r="P78" s="104"/>
      <c r="Q78" s="104"/>
      <c r="R78" s="99"/>
      <c r="S78" s="100"/>
      <c r="T78" s="99"/>
      <c r="U78" s="99"/>
      <c r="V78" s="99"/>
      <c r="W78" s="99"/>
      <c r="X78" s="99"/>
      <c r="Y78" s="103"/>
      <c r="Z78" s="103"/>
      <c r="AA78" s="103"/>
      <c r="AC78" s="27"/>
      <c r="AD78" s="28"/>
    </row>
    <row r="79" spans="1:41" ht="15" customHeight="1">
      <c r="A79" s="331" t="s">
        <v>15</v>
      </c>
      <c r="B79" s="331"/>
      <c r="C79" s="331"/>
      <c r="D79" s="331"/>
      <c r="AB79" s="6"/>
      <c r="AC79" s="6"/>
      <c r="AD79" s="6"/>
      <c r="AE79" s="6"/>
      <c r="AF79" s="5"/>
      <c r="AG79" s="5"/>
      <c r="AH79" s="5"/>
      <c r="AI79" s="5"/>
    </row>
    <row r="80" spans="1:41" ht="15" customHeight="1">
      <c r="A80" s="7"/>
      <c r="B80" s="7" t="s">
        <v>44</v>
      </c>
      <c r="C80" s="353" t="s">
        <v>45</v>
      </c>
      <c r="D80" s="354"/>
      <c r="E80" s="250" t="s">
        <v>46</v>
      </c>
      <c r="F80" s="297"/>
      <c r="G80" s="297"/>
      <c r="H80" s="297"/>
      <c r="I80" s="297"/>
      <c r="J80" s="297"/>
      <c r="K80" s="297"/>
      <c r="L80" s="297"/>
      <c r="M80" s="297"/>
      <c r="N80" s="297"/>
      <c r="O80" s="251"/>
      <c r="P80" s="250" t="s">
        <v>47</v>
      </c>
      <c r="Q80" s="297"/>
      <c r="R80" s="297"/>
      <c r="S80" s="297"/>
      <c r="T80" s="297"/>
      <c r="U80" s="297"/>
      <c r="V80" s="297"/>
      <c r="W80" s="251"/>
      <c r="X80" s="250" t="s">
        <v>48</v>
      </c>
      <c r="Y80" s="297"/>
      <c r="Z80" s="297"/>
      <c r="AA80" s="297"/>
      <c r="AB80" s="297"/>
      <c r="AC80" s="297"/>
      <c r="AD80" s="251"/>
      <c r="AE80" s="8"/>
      <c r="AF80" s="9"/>
      <c r="AG80" s="9"/>
    </row>
    <row r="81" spans="1:41" ht="15" customHeight="1">
      <c r="A81" s="94">
        <v>1</v>
      </c>
      <c r="B81" s="207">
        <v>43771</v>
      </c>
      <c r="C81" s="289">
        <v>0.52083333333333337</v>
      </c>
      <c r="D81" s="290"/>
      <c r="E81" s="221" t="s">
        <v>230</v>
      </c>
      <c r="F81" s="222"/>
      <c r="G81" s="222"/>
      <c r="H81" s="222"/>
      <c r="I81" s="11"/>
      <c r="J81" s="12" t="s">
        <v>57</v>
      </c>
      <c r="K81" s="13"/>
      <c r="L81" s="223" t="s">
        <v>223</v>
      </c>
      <c r="M81" s="224"/>
      <c r="N81" s="224"/>
      <c r="O81" s="225"/>
      <c r="P81" s="226" t="str">
        <f>E82</f>
        <v>東六クラブ</v>
      </c>
      <c r="Q81" s="227"/>
      <c r="R81" s="227"/>
      <c r="S81" s="228"/>
      <c r="T81" s="229" t="str">
        <f>L82</f>
        <v>MESSE宮城</v>
      </c>
      <c r="U81" s="227"/>
      <c r="V81" s="227"/>
      <c r="W81" s="230"/>
      <c r="X81" s="209" t="s">
        <v>215</v>
      </c>
      <c r="Y81" s="210"/>
      <c r="Z81" s="210"/>
      <c r="AA81" s="210"/>
      <c r="AB81" s="210"/>
      <c r="AC81" s="210"/>
      <c r="AD81" s="211"/>
      <c r="AE81" s="8"/>
      <c r="AF81" s="9"/>
      <c r="AG81" s="9"/>
    </row>
    <row r="82" spans="1:41" ht="15" customHeight="1">
      <c r="A82" s="116">
        <v>2</v>
      </c>
      <c r="B82" s="208"/>
      <c r="C82" s="234">
        <v>0.58333333333333337</v>
      </c>
      <c r="D82" s="235"/>
      <c r="E82" s="236" t="s">
        <v>227</v>
      </c>
      <c r="F82" s="237"/>
      <c r="G82" s="237"/>
      <c r="H82" s="237"/>
      <c r="I82" s="15"/>
      <c r="J82" s="16" t="s">
        <v>57</v>
      </c>
      <c r="K82" s="17"/>
      <c r="L82" s="238" t="s">
        <v>225</v>
      </c>
      <c r="M82" s="239"/>
      <c r="N82" s="239"/>
      <c r="O82" s="240"/>
      <c r="P82" s="241" t="str">
        <f>E81</f>
        <v>OFC</v>
      </c>
      <c r="Q82" s="242"/>
      <c r="R82" s="242"/>
      <c r="S82" s="243"/>
      <c r="T82" s="244" t="str">
        <f>L81</f>
        <v>仙台YMCA</v>
      </c>
      <c r="U82" s="242"/>
      <c r="V82" s="242"/>
      <c r="W82" s="245"/>
      <c r="X82" s="231"/>
      <c r="Y82" s="232"/>
      <c r="Z82" s="232"/>
      <c r="AA82" s="232"/>
      <c r="AB82" s="232"/>
      <c r="AC82" s="232"/>
      <c r="AD82" s="233"/>
      <c r="AE82" s="8"/>
      <c r="AF82" s="9"/>
      <c r="AG82" s="9"/>
    </row>
    <row r="83" spans="1:41" ht="15" customHeight="1">
      <c r="A83" s="94">
        <v>3</v>
      </c>
      <c r="B83" s="207">
        <v>43773</v>
      </c>
      <c r="C83" s="289">
        <v>0.52083333333333337</v>
      </c>
      <c r="D83" s="290"/>
      <c r="E83" s="221" t="s">
        <v>224</v>
      </c>
      <c r="F83" s="222"/>
      <c r="G83" s="222"/>
      <c r="H83" s="222"/>
      <c r="I83" s="11"/>
      <c r="J83" s="12" t="s">
        <v>57</v>
      </c>
      <c r="K83" s="13"/>
      <c r="L83" s="223" t="s">
        <v>226</v>
      </c>
      <c r="M83" s="224"/>
      <c r="N83" s="224"/>
      <c r="O83" s="225"/>
      <c r="P83" s="226" t="str">
        <f t="shared" ref="P83" si="10">E84</f>
        <v>仙台YMCA</v>
      </c>
      <c r="Q83" s="227"/>
      <c r="R83" s="227"/>
      <c r="S83" s="228"/>
      <c r="T83" s="229" t="str">
        <f t="shared" ref="T83" si="11">L84</f>
        <v>東六クラブ</v>
      </c>
      <c r="U83" s="227"/>
      <c r="V83" s="227"/>
      <c r="W83" s="230"/>
      <c r="X83" s="209" t="s">
        <v>215</v>
      </c>
      <c r="Y83" s="210"/>
      <c r="Z83" s="210"/>
      <c r="AA83" s="210"/>
      <c r="AB83" s="210"/>
      <c r="AC83" s="210"/>
      <c r="AD83" s="211"/>
      <c r="AE83" s="8"/>
      <c r="AF83" s="9"/>
      <c r="AG83" s="9"/>
    </row>
    <row r="84" spans="1:41" ht="15" customHeight="1">
      <c r="A84" s="116">
        <v>4</v>
      </c>
      <c r="B84" s="208"/>
      <c r="C84" s="234">
        <v>0.58333333333333337</v>
      </c>
      <c r="D84" s="235"/>
      <c r="E84" s="236" t="s">
        <v>223</v>
      </c>
      <c r="F84" s="237"/>
      <c r="G84" s="237"/>
      <c r="H84" s="237"/>
      <c r="I84" s="15"/>
      <c r="J84" s="16" t="s">
        <v>57</v>
      </c>
      <c r="K84" s="17"/>
      <c r="L84" s="238" t="s">
        <v>227</v>
      </c>
      <c r="M84" s="239"/>
      <c r="N84" s="239"/>
      <c r="O84" s="240"/>
      <c r="P84" s="241" t="str">
        <f t="shared" ref="P84" si="12">E83</f>
        <v>仙台FC</v>
      </c>
      <c r="Q84" s="242"/>
      <c r="R84" s="242"/>
      <c r="S84" s="243"/>
      <c r="T84" s="244" t="str">
        <f t="shared" ref="T84" si="13">L83</f>
        <v>OFC</v>
      </c>
      <c r="U84" s="242"/>
      <c r="V84" s="242"/>
      <c r="W84" s="245"/>
      <c r="X84" s="231"/>
      <c r="Y84" s="232"/>
      <c r="Z84" s="232"/>
      <c r="AA84" s="232"/>
      <c r="AB84" s="232"/>
      <c r="AC84" s="232"/>
      <c r="AD84" s="233"/>
      <c r="AE84" s="8"/>
      <c r="AF84" s="9"/>
      <c r="AG84" s="9"/>
    </row>
    <row r="85" spans="1:41" ht="15" customHeight="1">
      <c r="A85" s="117">
        <v>5</v>
      </c>
      <c r="B85" s="193">
        <v>43778</v>
      </c>
      <c r="C85" s="368">
        <v>0.52083333333333337</v>
      </c>
      <c r="D85" s="369"/>
      <c r="E85" s="370" t="s">
        <v>225</v>
      </c>
      <c r="F85" s="371"/>
      <c r="G85" s="371"/>
      <c r="H85" s="371"/>
      <c r="I85" s="200"/>
      <c r="J85" s="201" t="s">
        <v>57</v>
      </c>
      <c r="K85" s="202"/>
      <c r="L85" s="304" t="s">
        <v>223</v>
      </c>
      <c r="M85" s="305"/>
      <c r="N85" s="305"/>
      <c r="O85" s="306"/>
      <c r="P85" s="215" t="s">
        <v>219</v>
      </c>
      <c r="Q85" s="307"/>
      <c r="R85" s="307"/>
      <c r="S85" s="308"/>
      <c r="T85" s="309" t="s">
        <v>210</v>
      </c>
      <c r="U85" s="307"/>
      <c r="V85" s="307"/>
      <c r="W85" s="216"/>
      <c r="X85" s="209" t="s">
        <v>215</v>
      </c>
      <c r="Y85" s="210"/>
      <c r="Z85" s="210"/>
      <c r="AA85" s="210"/>
      <c r="AB85" s="210"/>
      <c r="AC85" s="210"/>
      <c r="AD85" s="211"/>
      <c r="AE85" s="8"/>
      <c r="AF85" s="9"/>
      <c r="AG85" s="9"/>
    </row>
    <row r="86" spans="1:41" ht="15" customHeight="1">
      <c r="A86" s="94">
        <v>6</v>
      </c>
      <c r="B86" s="197">
        <v>43779</v>
      </c>
      <c r="C86" s="272">
        <v>0.39583333333333331</v>
      </c>
      <c r="D86" s="273"/>
      <c r="E86" s="274" t="s">
        <v>227</v>
      </c>
      <c r="F86" s="275"/>
      <c r="G86" s="275"/>
      <c r="H86" s="275"/>
      <c r="I86" s="198"/>
      <c r="J86" s="186" t="s">
        <v>57</v>
      </c>
      <c r="K86" s="199"/>
      <c r="L86" s="276" t="s">
        <v>224</v>
      </c>
      <c r="M86" s="277"/>
      <c r="N86" s="277"/>
      <c r="O86" s="278"/>
      <c r="P86" s="279" t="s">
        <v>229</v>
      </c>
      <c r="Q86" s="280"/>
      <c r="R86" s="280"/>
      <c r="S86" s="281"/>
      <c r="T86" s="282" t="s">
        <v>212</v>
      </c>
      <c r="U86" s="280"/>
      <c r="V86" s="280"/>
      <c r="W86" s="283"/>
      <c r="X86" s="212" t="s">
        <v>215</v>
      </c>
      <c r="Y86" s="213"/>
      <c r="Z86" s="213"/>
      <c r="AA86" s="213"/>
      <c r="AB86" s="213"/>
      <c r="AC86" s="213"/>
      <c r="AD86" s="214"/>
      <c r="AE86" s="8"/>
      <c r="AF86" s="9"/>
      <c r="AG86" s="9"/>
    </row>
    <row r="87" spans="1:41" ht="15" customHeight="1">
      <c r="A87" s="94">
        <v>7</v>
      </c>
      <c r="B87" s="207">
        <v>43792</v>
      </c>
      <c r="C87" s="219">
        <v>0.45833333333333331</v>
      </c>
      <c r="D87" s="220"/>
      <c r="E87" s="221" t="s">
        <v>223</v>
      </c>
      <c r="F87" s="222"/>
      <c r="G87" s="222"/>
      <c r="H87" s="222"/>
      <c r="I87" s="11"/>
      <c r="J87" s="12" t="s">
        <v>17</v>
      </c>
      <c r="K87" s="13"/>
      <c r="L87" s="223" t="s">
        <v>224</v>
      </c>
      <c r="M87" s="224"/>
      <c r="N87" s="224"/>
      <c r="O87" s="225"/>
      <c r="P87" s="226" t="s">
        <v>213</v>
      </c>
      <c r="Q87" s="227"/>
      <c r="R87" s="227"/>
      <c r="S87" s="228"/>
      <c r="T87" s="229" t="s">
        <v>212</v>
      </c>
      <c r="U87" s="227"/>
      <c r="V87" s="227"/>
      <c r="W87" s="230"/>
      <c r="X87" s="209" t="s">
        <v>215</v>
      </c>
      <c r="Y87" s="210"/>
      <c r="Z87" s="210"/>
      <c r="AA87" s="210"/>
      <c r="AB87" s="210"/>
      <c r="AC87" s="210"/>
      <c r="AD87" s="211"/>
      <c r="AE87" s="8"/>
      <c r="AF87" s="9"/>
      <c r="AG87" s="9"/>
    </row>
    <row r="88" spans="1:41" ht="15" customHeight="1">
      <c r="A88" s="116">
        <v>8</v>
      </c>
      <c r="B88" s="208"/>
      <c r="C88" s="234">
        <v>0.52083333333333337</v>
      </c>
      <c r="D88" s="235"/>
      <c r="E88" s="236" t="s">
        <v>225</v>
      </c>
      <c r="F88" s="237"/>
      <c r="G88" s="237"/>
      <c r="H88" s="237"/>
      <c r="I88" s="15"/>
      <c r="J88" s="16" t="s">
        <v>17</v>
      </c>
      <c r="K88" s="17"/>
      <c r="L88" s="238" t="s">
        <v>226</v>
      </c>
      <c r="M88" s="239"/>
      <c r="N88" s="239"/>
      <c r="O88" s="240"/>
      <c r="P88" s="241" t="str">
        <f>E87</f>
        <v>仙台YMCA</v>
      </c>
      <c r="Q88" s="242"/>
      <c r="R88" s="242"/>
      <c r="S88" s="243"/>
      <c r="T88" s="244" t="str">
        <f>L87</f>
        <v>仙台FC</v>
      </c>
      <c r="U88" s="242"/>
      <c r="V88" s="242"/>
      <c r="W88" s="245"/>
      <c r="X88" s="231"/>
      <c r="Y88" s="232"/>
      <c r="Z88" s="232"/>
      <c r="AA88" s="232"/>
      <c r="AB88" s="232"/>
      <c r="AC88" s="232"/>
      <c r="AD88" s="233"/>
      <c r="AE88" s="8"/>
      <c r="AF88" s="9"/>
      <c r="AG88" s="9"/>
    </row>
    <row r="89" spans="1:41" ht="15" customHeight="1">
      <c r="A89" s="94">
        <v>9</v>
      </c>
      <c r="B89" s="207">
        <v>43793</v>
      </c>
      <c r="C89" s="219">
        <v>0.39583333333333331</v>
      </c>
      <c r="D89" s="220"/>
      <c r="E89" s="221" t="s">
        <v>224</v>
      </c>
      <c r="F89" s="222"/>
      <c r="G89" s="222"/>
      <c r="H89" s="222"/>
      <c r="I89" s="11"/>
      <c r="J89" s="12" t="s">
        <v>17</v>
      </c>
      <c r="K89" s="13"/>
      <c r="L89" s="223" t="s">
        <v>225</v>
      </c>
      <c r="M89" s="224"/>
      <c r="N89" s="224"/>
      <c r="O89" s="225"/>
      <c r="P89" s="226" t="str">
        <f t="shared" ref="P89" si="14">E90</f>
        <v>OFC</v>
      </c>
      <c r="Q89" s="227"/>
      <c r="R89" s="227"/>
      <c r="S89" s="228"/>
      <c r="T89" s="229" t="str">
        <f t="shared" ref="T89" si="15">L90</f>
        <v>東六クラブ</v>
      </c>
      <c r="U89" s="227"/>
      <c r="V89" s="227"/>
      <c r="W89" s="230"/>
      <c r="X89" s="209" t="s">
        <v>215</v>
      </c>
      <c r="Y89" s="210"/>
      <c r="Z89" s="210"/>
      <c r="AA89" s="210"/>
      <c r="AB89" s="210"/>
      <c r="AC89" s="210"/>
      <c r="AD89" s="211"/>
      <c r="AE89" s="8"/>
      <c r="AF89" s="9"/>
      <c r="AG89" s="9"/>
    </row>
    <row r="90" spans="1:41" ht="15" customHeight="1">
      <c r="A90" s="94">
        <v>10</v>
      </c>
      <c r="B90" s="208"/>
      <c r="C90" s="234">
        <v>0.45833333333333331</v>
      </c>
      <c r="D90" s="235"/>
      <c r="E90" s="236" t="s">
        <v>231</v>
      </c>
      <c r="F90" s="237"/>
      <c r="G90" s="237"/>
      <c r="H90" s="237"/>
      <c r="I90" s="15"/>
      <c r="J90" s="16" t="s">
        <v>17</v>
      </c>
      <c r="K90" s="17"/>
      <c r="L90" s="238" t="s">
        <v>227</v>
      </c>
      <c r="M90" s="239"/>
      <c r="N90" s="239"/>
      <c r="O90" s="240"/>
      <c r="P90" s="241" t="str">
        <f t="shared" ref="P90" si="16">E89</f>
        <v>仙台FC</v>
      </c>
      <c r="Q90" s="242"/>
      <c r="R90" s="242"/>
      <c r="S90" s="243"/>
      <c r="T90" s="244" t="str">
        <f t="shared" ref="T90" si="17">L89</f>
        <v>MESSE宮城</v>
      </c>
      <c r="U90" s="242"/>
      <c r="V90" s="242"/>
      <c r="W90" s="245"/>
      <c r="X90" s="231"/>
      <c r="Y90" s="232"/>
      <c r="Z90" s="232"/>
      <c r="AA90" s="232"/>
      <c r="AB90" s="232"/>
      <c r="AC90" s="232"/>
      <c r="AD90" s="233"/>
      <c r="AE90" s="8"/>
      <c r="AF90" s="9"/>
      <c r="AG90" s="9"/>
    </row>
    <row r="91" spans="1:41" ht="15" customHeight="1">
      <c r="A91" s="18"/>
      <c r="B91" s="18"/>
      <c r="C91" s="19"/>
      <c r="D91" s="19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20"/>
      <c r="Q91" s="20"/>
      <c r="R91" s="20"/>
      <c r="S91" s="20"/>
      <c r="T91" s="20"/>
      <c r="U91" s="20"/>
      <c r="V91" s="20"/>
      <c r="W91" s="18"/>
      <c r="X91" s="18"/>
      <c r="Y91" s="18"/>
      <c r="AB91" s="21"/>
      <c r="AC91" s="21"/>
      <c r="AD91" s="19"/>
      <c r="AE91" s="19"/>
      <c r="AF91" s="21"/>
      <c r="AG91" s="21"/>
      <c r="AH91" s="21"/>
      <c r="AI91" s="21"/>
    </row>
    <row r="92" spans="1:41" ht="15" customHeight="1">
      <c r="A92" s="355" t="s">
        <v>7</v>
      </c>
      <c r="B92" s="356"/>
      <c r="C92" s="247" t="str">
        <f>B93</f>
        <v>仙台YMCA</v>
      </c>
      <c r="D92" s="248"/>
      <c r="E92" s="249"/>
      <c r="F92" s="247" t="str">
        <f>B95</f>
        <v>仙台FC</v>
      </c>
      <c r="G92" s="248"/>
      <c r="H92" s="249"/>
      <c r="I92" s="247" t="str">
        <f>B97</f>
        <v>MESSE宮城</v>
      </c>
      <c r="J92" s="248"/>
      <c r="K92" s="249"/>
      <c r="L92" s="247" t="str">
        <f>B99</f>
        <v>OFC</v>
      </c>
      <c r="M92" s="248"/>
      <c r="N92" s="249"/>
      <c r="O92" s="247" t="str">
        <f>B101</f>
        <v>東六クラブ</v>
      </c>
      <c r="P92" s="248"/>
      <c r="Q92" s="249"/>
      <c r="R92" s="250" t="s">
        <v>8</v>
      </c>
      <c r="S92" s="251"/>
      <c r="T92" s="250" t="s">
        <v>9</v>
      </c>
      <c r="U92" s="251"/>
      <c r="V92" s="250" t="s">
        <v>10</v>
      </c>
      <c r="W92" s="251"/>
      <c r="X92" s="250" t="s">
        <v>11</v>
      </c>
      <c r="Y92" s="251"/>
      <c r="Z92" s="250" t="s">
        <v>12</v>
      </c>
      <c r="AA92" s="251"/>
      <c r="AD92" s="4"/>
      <c r="AI92" s="24"/>
      <c r="AJ92" s="25"/>
      <c r="AK92" s="185"/>
      <c r="AO92" s="26"/>
    </row>
    <row r="93" spans="1:41" ht="15" customHeight="1">
      <c r="A93" s="342">
        <v>1</v>
      </c>
      <c r="B93" s="348" t="s">
        <v>223</v>
      </c>
      <c r="C93" s="298" t="str">
        <f>IF(OR(C94="",E94=""),"",IF(C94=E94,"△",IF(C94&gt;E94,"○","●")))</f>
        <v/>
      </c>
      <c r="D93" s="299"/>
      <c r="E93" s="300"/>
      <c r="F93" s="252" t="str">
        <f>IF(OR(F94="",H94=""),"",IF(F94=H94,"△",IF(F94&gt;H94,"○","●")))</f>
        <v/>
      </c>
      <c r="G93" s="253"/>
      <c r="H93" s="254"/>
      <c r="I93" s="252" t="str">
        <f>IF(OR(I94="",K94=""),"",IF(I94=K94,"△",IF(I94&gt;K94,"○","●")))</f>
        <v/>
      </c>
      <c r="J93" s="253"/>
      <c r="K93" s="254"/>
      <c r="L93" s="252" t="str">
        <f>IF(OR(L94="",N94=""),"",IF(L94=N94,"△",IF(L94&gt;N94,"○","●")))</f>
        <v/>
      </c>
      <c r="M93" s="253"/>
      <c r="N93" s="254"/>
      <c r="O93" s="252" t="str">
        <f>IF(OR(O94="",Q94=""),"",IF(O94=Q94,"△",IF(O94&gt;Q94,"○","●")))</f>
        <v/>
      </c>
      <c r="P93" s="253"/>
      <c r="Q93" s="254"/>
      <c r="R93" s="215">
        <f>SUM(AF93:AF94)</f>
        <v>0</v>
      </c>
      <c r="S93" s="216"/>
      <c r="T93" s="215">
        <v>0</v>
      </c>
      <c r="U93" s="216"/>
      <c r="V93" s="215">
        <v>0</v>
      </c>
      <c r="W93" s="216"/>
      <c r="X93" s="215">
        <v>0</v>
      </c>
      <c r="Y93" s="216"/>
      <c r="Z93" s="215"/>
      <c r="AA93" s="216"/>
      <c r="AD93" s="4"/>
      <c r="AF93" s="27">
        <f>COUNTIF(F93:Q94,"○")*3</f>
        <v>0</v>
      </c>
      <c r="AG93" s="28" t="e">
        <f>SUM(C94+F94+I94+L94+#REF!)</f>
        <v>#REF!</v>
      </c>
      <c r="AK93" s="246"/>
      <c r="AO93" s="29"/>
    </row>
    <row r="94" spans="1:41" ht="15" customHeight="1">
      <c r="A94" s="343"/>
      <c r="B94" s="349"/>
      <c r="C94" s="301"/>
      <c r="D94" s="302"/>
      <c r="E94" s="303"/>
      <c r="F94" s="30"/>
      <c r="G94" s="31" t="s">
        <v>13</v>
      </c>
      <c r="H94" s="32"/>
      <c r="I94" s="30"/>
      <c r="J94" s="31" t="s">
        <v>13</v>
      </c>
      <c r="K94" s="32"/>
      <c r="L94" s="30"/>
      <c r="M94" s="31" t="s">
        <v>13</v>
      </c>
      <c r="N94" s="32"/>
      <c r="O94" s="30"/>
      <c r="P94" s="31" t="s">
        <v>13</v>
      </c>
      <c r="Q94" s="32"/>
      <c r="R94" s="217"/>
      <c r="S94" s="218"/>
      <c r="T94" s="217"/>
      <c r="U94" s="218"/>
      <c r="V94" s="217"/>
      <c r="W94" s="218"/>
      <c r="X94" s="217"/>
      <c r="Y94" s="218"/>
      <c r="Z94" s="217"/>
      <c r="AA94" s="218"/>
      <c r="AD94" s="4"/>
      <c r="AF94" s="27">
        <f>COUNTIF(F93:Q94,"△")</f>
        <v>0</v>
      </c>
      <c r="AG94" s="28" t="e">
        <f>SUM(Q94+H94+K94+N94+#REF!)</f>
        <v>#REF!</v>
      </c>
      <c r="AK94" s="246"/>
      <c r="AO94" s="29"/>
    </row>
    <row r="95" spans="1:41" ht="15" customHeight="1">
      <c r="A95" s="342">
        <v>2</v>
      </c>
      <c r="B95" s="344" t="s">
        <v>224</v>
      </c>
      <c r="C95" s="252" t="str">
        <f>IF(OR(C96="",E96=""),"",IF(C96=E96,"△",IF(C96&gt;E96,"○","●")))</f>
        <v/>
      </c>
      <c r="D95" s="253"/>
      <c r="E95" s="254"/>
      <c r="F95" s="298" t="str">
        <f>IF(OR(F96="",H96=""),"",IF(F96=H96,"△",IF(F96&gt;H96,"○","●")))</f>
        <v/>
      </c>
      <c r="G95" s="299"/>
      <c r="H95" s="300"/>
      <c r="I95" s="252" t="str">
        <f>IF(OR(I96="",K96=""),"",IF(I96=K96,"△",IF(I96&gt;K96,"○","●")))</f>
        <v/>
      </c>
      <c r="J95" s="253"/>
      <c r="K95" s="254"/>
      <c r="L95" s="252" t="str">
        <f>IF(OR(L96="",N96=""),"",IF(L96=N96,"△",IF(L96&gt;N96,"○","●")))</f>
        <v/>
      </c>
      <c r="M95" s="253"/>
      <c r="N95" s="254"/>
      <c r="O95" s="252" t="str">
        <f>IF(OR(O96="",Q96=""),"",IF(O96=Q96,"△",IF(O96&gt;Q96,"○","●")))</f>
        <v/>
      </c>
      <c r="P95" s="253"/>
      <c r="Q95" s="254"/>
      <c r="R95" s="215">
        <f>SUM(AF95:AF96)</f>
        <v>0</v>
      </c>
      <c r="S95" s="216"/>
      <c r="T95" s="215">
        <v>0</v>
      </c>
      <c r="U95" s="216"/>
      <c r="V95" s="215">
        <v>0</v>
      </c>
      <c r="W95" s="216"/>
      <c r="X95" s="215">
        <v>0</v>
      </c>
      <c r="Y95" s="216"/>
      <c r="Z95" s="215"/>
      <c r="AA95" s="216"/>
      <c r="AD95" s="4"/>
      <c r="AF95" s="27">
        <f>COUNTIF(C95:Q96,"○")*3</f>
        <v>0</v>
      </c>
      <c r="AG95" s="28" t="e">
        <f>SUM(C96+O96+I96+L96+#REF!)</f>
        <v>#REF!</v>
      </c>
      <c r="AK95" s="246"/>
      <c r="AO95" s="29"/>
    </row>
    <row r="96" spans="1:41" ht="15" customHeight="1">
      <c r="A96" s="343"/>
      <c r="B96" s="345"/>
      <c r="C96" s="30"/>
      <c r="D96" s="31" t="s">
        <v>13</v>
      </c>
      <c r="E96" s="32"/>
      <c r="F96" s="301"/>
      <c r="G96" s="302"/>
      <c r="H96" s="303"/>
      <c r="I96" s="30"/>
      <c r="J96" s="31" t="s">
        <v>13</v>
      </c>
      <c r="K96" s="32"/>
      <c r="L96" s="30"/>
      <c r="M96" s="31" t="s">
        <v>13</v>
      </c>
      <c r="N96" s="32"/>
      <c r="O96" s="30"/>
      <c r="P96" s="31" t="s">
        <v>13</v>
      </c>
      <c r="Q96" s="32"/>
      <c r="R96" s="217"/>
      <c r="S96" s="218"/>
      <c r="T96" s="217"/>
      <c r="U96" s="218"/>
      <c r="V96" s="217"/>
      <c r="W96" s="218"/>
      <c r="X96" s="217"/>
      <c r="Y96" s="218"/>
      <c r="Z96" s="217"/>
      <c r="AA96" s="218"/>
      <c r="AD96" s="4"/>
      <c r="AF96" s="27">
        <f>COUNTIF(C95:Q96,"△")</f>
        <v>0</v>
      </c>
      <c r="AG96" s="28" t="e">
        <f>SUM(Q96+H96+K96+N96+#REF!)</f>
        <v>#REF!</v>
      </c>
      <c r="AK96" s="246"/>
      <c r="AO96" s="29"/>
    </row>
    <row r="97" spans="1:41" ht="15" customHeight="1">
      <c r="A97" s="342">
        <v>3</v>
      </c>
      <c r="B97" s="344" t="s">
        <v>225</v>
      </c>
      <c r="C97" s="252" t="str">
        <f>IF(OR(C98="",E98=""),"",IF(C98=E98,"△",IF(C98&gt;E98,"○","●")))</f>
        <v/>
      </c>
      <c r="D97" s="253"/>
      <c r="E97" s="254"/>
      <c r="F97" s="252" t="str">
        <f>IF(OR(F98="",H98=""),"",IF(F98=H98,"△",IF(F98&gt;H98,"○","●")))</f>
        <v/>
      </c>
      <c r="G97" s="253"/>
      <c r="H97" s="254"/>
      <c r="I97" s="298" t="str">
        <f>IF(OR(I98="",K98=""),"",IF(I98=K98,"△",IF(I98&gt;K98,"○","●")))</f>
        <v/>
      </c>
      <c r="J97" s="299"/>
      <c r="K97" s="300"/>
      <c r="L97" s="252" t="str">
        <f>IF(OR(L98="",N98=""),"",IF(L98=N98,"△",IF(L98&gt;N98,"○","●")))</f>
        <v/>
      </c>
      <c r="M97" s="253"/>
      <c r="N97" s="254"/>
      <c r="O97" s="252" t="str">
        <f>IF(OR(O98="",Q98=""),"",IF(O98=Q98,"△",IF(O98&gt;Q98,"○","●")))</f>
        <v/>
      </c>
      <c r="P97" s="253"/>
      <c r="Q97" s="254"/>
      <c r="R97" s="215">
        <f>SUM(AF97:AF98)</f>
        <v>0</v>
      </c>
      <c r="S97" s="216"/>
      <c r="T97" s="215">
        <v>0</v>
      </c>
      <c r="U97" s="216"/>
      <c r="V97" s="215">
        <v>0</v>
      </c>
      <c r="W97" s="216"/>
      <c r="X97" s="215">
        <v>0</v>
      </c>
      <c r="Y97" s="216"/>
      <c r="Z97" s="215"/>
      <c r="AA97" s="216"/>
      <c r="AD97" s="4"/>
      <c r="AF97" s="27">
        <f>COUNTIF(C97:Q98,"○")*3</f>
        <v>0</v>
      </c>
      <c r="AG97" s="28" t="e">
        <f>SUM(C98+F98+O98+L98+#REF!)</f>
        <v>#REF!</v>
      </c>
      <c r="AK97" s="246"/>
      <c r="AO97" s="29"/>
    </row>
    <row r="98" spans="1:41" ht="15" customHeight="1">
      <c r="A98" s="343"/>
      <c r="B98" s="345"/>
      <c r="C98" s="30"/>
      <c r="D98" s="31" t="s">
        <v>13</v>
      </c>
      <c r="E98" s="32"/>
      <c r="F98" s="30"/>
      <c r="G98" s="31" t="s">
        <v>13</v>
      </c>
      <c r="H98" s="32"/>
      <c r="I98" s="301"/>
      <c r="J98" s="302"/>
      <c r="K98" s="303"/>
      <c r="L98" s="30"/>
      <c r="M98" s="31" t="s">
        <v>13</v>
      </c>
      <c r="N98" s="32"/>
      <c r="O98" s="30"/>
      <c r="P98" s="31" t="s">
        <v>13</v>
      </c>
      <c r="Q98" s="32"/>
      <c r="R98" s="217"/>
      <c r="S98" s="218"/>
      <c r="T98" s="217"/>
      <c r="U98" s="218"/>
      <c r="V98" s="217"/>
      <c r="W98" s="218"/>
      <c r="X98" s="217"/>
      <c r="Y98" s="218"/>
      <c r="Z98" s="217"/>
      <c r="AA98" s="218"/>
      <c r="AD98" s="4"/>
      <c r="AF98" s="27">
        <f>COUNTIF(C97:Q98,"△")</f>
        <v>0</v>
      </c>
      <c r="AG98" s="28" t="e">
        <f>SUM(E98+H98+Q98+N98+#REF!)</f>
        <v>#REF!</v>
      </c>
      <c r="AK98" s="246"/>
      <c r="AO98" s="29"/>
    </row>
    <row r="99" spans="1:41" ht="15" customHeight="1">
      <c r="A99" s="342">
        <v>4</v>
      </c>
      <c r="B99" s="344" t="s">
        <v>226</v>
      </c>
      <c r="C99" s="252" t="str">
        <f>IF(OR(C100="",E100=""),"",IF(C100=E100,"△",IF(C100&gt;E100,"○","●")))</f>
        <v/>
      </c>
      <c r="D99" s="253"/>
      <c r="E99" s="254"/>
      <c r="F99" s="252" t="str">
        <f>IF(OR(F100="",H100=""),"",IF(F100=H100,"△",IF(F100&gt;H100,"○","●")))</f>
        <v/>
      </c>
      <c r="G99" s="253"/>
      <c r="H99" s="254"/>
      <c r="I99" s="252" t="str">
        <f>IF(OR(I100="",K100=""),"",IF(I100=K100,"△",IF(I100&gt;K100,"○","●")))</f>
        <v/>
      </c>
      <c r="J99" s="253"/>
      <c r="K99" s="254"/>
      <c r="L99" s="298" t="str">
        <f>IF(OR(L100="",N100=""),"",IF(L100=N100,"△",IF(L100&gt;N100,"○","●")))</f>
        <v/>
      </c>
      <c r="M99" s="299"/>
      <c r="N99" s="300"/>
      <c r="O99" s="252" t="str">
        <f>IF(OR(O100="",Q100=""),"",IF(O100=Q100,"△",IF(O100&gt;Q100,"○","●")))</f>
        <v/>
      </c>
      <c r="P99" s="253"/>
      <c r="Q99" s="254"/>
      <c r="R99" s="215">
        <f>SUM(AF99:AF100)</f>
        <v>0</v>
      </c>
      <c r="S99" s="216"/>
      <c r="T99" s="215">
        <v>0</v>
      </c>
      <c r="U99" s="216"/>
      <c r="V99" s="215">
        <v>0</v>
      </c>
      <c r="W99" s="216"/>
      <c r="X99" s="215">
        <v>0</v>
      </c>
      <c r="Y99" s="216"/>
      <c r="Z99" s="215"/>
      <c r="AA99" s="216"/>
      <c r="AD99" s="4"/>
      <c r="AF99" s="27">
        <f>COUNTIF(C99:Q100,"○")*3</f>
        <v>0</v>
      </c>
      <c r="AG99" s="28" t="e">
        <f>SUM(C100+F100+I100+O100+#REF!)</f>
        <v>#REF!</v>
      </c>
      <c r="AK99" s="246"/>
      <c r="AO99" s="29"/>
    </row>
    <row r="100" spans="1:41" ht="15" customHeight="1">
      <c r="A100" s="343"/>
      <c r="B100" s="345"/>
      <c r="C100" s="30"/>
      <c r="D100" s="31" t="s">
        <v>13</v>
      </c>
      <c r="E100" s="32"/>
      <c r="F100" s="30"/>
      <c r="G100" s="31" t="s">
        <v>13</v>
      </c>
      <c r="H100" s="32"/>
      <c r="I100" s="30"/>
      <c r="J100" s="31" t="s">
        <v>13</v>
      </c>
      <c r="K100" s="32"/>
      <c r="L100" s="301"/>
      <c r="M100" s="302"/>
      <c r="N100" s="303"/>
      <c r="O100" s="30"/>
      <c r="P100" s="31" t="s">
        <v>13</v>
      </c>
      <c r="Q100" s="32"/>
      <c r="R100" s="217"/>
      <c r="S100" s="218"/>
      <c r="T100" s="217"/>
      <c r="U100" s="218"/>
      <c r="V100" s="217"/>
      <c r="W100" s="218"/>
      <c r="X100" s="217"/>
      <c r="Y100" s="218"/>
      <c r="Z100" s="217"/>
      <c r="AA100" s="218"/>
      <c r="AB100" s="106"/>
      <c r="AD100" s="4"/>
      <c r="AF100" s="27">
        <f>COUNTIF(C99:Q100,"△")</f>
        <v>0</v>
      </c>
      <c r="AG100" s="28" t="e">
        <f>SUM(E100+H100+K100+Q100+#REF!)</f>
        <v>#REF!</v>
      </c>
      <c r="AK100" s="246"/>
      <c r="AO100" s="29"/>
    </row>
    <row r="101" spans="1:41" ht="15" customHeight="1">
      <c r="A101" s="342">
        <v>5</v>
      </c>
      <c r="B101" s="344" t="s">
        <v>227</v>
      </c>
      <c r="C101" s="252" t="str">
        <f>IF(OR(C102="",E102=""),"",IF(C102=E102,"△",IF(C102&gt;E102,"○","●")))</f>
        <v/>
      </c>
      <c r="D101" s="253"/>
      <c r="E101" s="254"/>
      <c r="F101" s="252" t="str">
        <f>IF(OR(F102="",H102=""),"",IF(F102=H102,"△",IF(F102&gt;H102,"○","●")))</f>
        <v/>
      </c>
      <c r="G101" s="253"/>
      <c r="H101" s="254"/>
      <c r="I101" s="252" t="str">
        <f>IF(OR(I102="",K102=""),"",IF(I102=K102,"△",IF(I102&gt;K102,"○","●")))</f>
        <v/>
      </c>
      <c r="J101" s="253"/>
      <c r="K101" s="254"/>
      <c r="L101" s="252" t="str">
        <f>IF(OR(L102="",N102=""),"",IF(L102=N102,"△",IF(L102&gt;N102,"○","●")))</f>
        <v/>
      </c>
      <c r="M101" s="253"/>
      <c r="N101" s="254"/>
      <c r="O101" s="298" t="str">
        <f>IF(OR(O102="",Q102=""),"",IF(O102=Q102,"△",IF(O102&gt;Q102,"○","●")))</f>
        <v/>
      </c>
      <c r="P101" s="299"/>
      <c r="Q101" s="300"/>
      <c r="R101" s="215">
        <f>SUM(AF101:AF102)</f>
        <v>0</v>
      </c>
      <c r="S101" s="216"/>
      <c r="T101" s="215">
        <v>0</v>
      </c>
      <c r="U101" s="216"/>
      <c r="V101" s="215">
        <v>0</v>
      </c>
      <c r="W101" s="216"/>
      <c r="X101" s="215">
        <v>0</v>
      </c>
      <c r="Y101" s="216"/>
      <c r="Z101" s="215"/>
      <c r="AA101" s="216"/>
      <c r="AD101" s="4"/>
      <c r="AF101" s="27">
        <f>COUNTIF(C101:N102,"○")*3</f>
        <v>0</v>
      </c>
      <c r="AG101" s="28" t="e">
        <f>SUM(C102+F102+I102+L102+#REF!)</f>
        <v>#REF!</v>
      </c>
      <c r="AK101" s="246"/>
      <c r="AO101" s="29"/>
    </row>
    <row r="102" spans="1:41" ht="15" customHeight="1">
      <c r="A102" s="343"/>
      <c r="B102" s="345"/>
      <c r="C102" s="30"/>
      <c r="D102" s="31" t="s">
        <v>13</v>
      </c>
      <c r="E102" s="32"/>
      <c r="F102" s="30"/>
      <c r="G102" s="31" t="s">
        <v>13</v>
      </c>
      <c r="H102" s="32"/>
      <c r="I102" s="30"/>
      <c r="J102" s="31" t="s">
        <v>13</v>
      </c>
      <c r="K102" s="32"/>
      <c r="L102" s="30"/>
      <c r="M102" s="31" t="s">
        <v>13</v>
      </c>
      <c r="N102" s="32"/>
      <c r="O102" s="301"/>
      <c r="P102" s="302"/>
      <c r="Q102" s="303"/>
      <c r="R102" s="217"/>
      <c r="S102" s="218"/>
      <c r="T102" s="217"/>
      <c r="U102" s="218"/>
      <c r="V102" s="217"/>
      <c r="W102" s="218"/>
      <c r="X102" s="217"/>
      <c r="Y102" s="218"/>
      <c r="Z102" s="217"/>
      <c r="AA102" s="218"/>
      <c r="AB102" s="106"/>
      <c r="AD102" s="4"/>
      <c r="AF102" s="27">
        <f>COUNTIF(C101:N102,"△")</f>
        <v>0</v>
      </c>
      <c r="AG102" s="28" t="e">
        <f>SUM(E102+H102+K102+N102+#REF!)</f>
        <v>#REF!</v>
      </c>
      <c r="AK102" s="246"/>
      <c r="AO102" s="29"/>
    </row>
    <row r="104" spans="1:41" ht="15" customHeight="1">
      <c r="A104" s="350" t="s">
        <v>56</v>
      </c>
      <c r="B104" s="350"/>
      <c r="C104" s="350"/>
      <c r="D104" s="350"/>
      <c r="AB104" s="6"/>
      <c r="AC104" s="6"/>
      <c r="AD104" s="6"/>
      <c r="AE104" s="6"/>
      <c r="AF104" s="5"/>
      <c r="AG104" s="5"/>
      <c r="AH104" s="5"/>
      <c r="AI104" s="5"/>
    </row>
    <row r="105" spans="1:41" ht="15" customHeight="1">
      <c r="A105" s="7"/>
      <c r="B105" s="7" t="s">
        <v>44</v>
      </c>
      <c r="C105" s="353" t="s">
        <v>45</v>
      </c>
      <c r="D105" s="354"/>
      <c r="E105" s="250" t="s">
        <v>46</v>
      </c>
      <c r="F105" s="297"/>
      <c r="G105" s="297"/>
      <c r="H105" s="297"/>
      <c r="I105" s="297"/>
      <c r="J105" s="297"/>
      <c r="K105" s="297"/>
      <c r="L105" s="297"/>
      <c r="M105" s="297"/>
      <c r="N105" s="297"/>
      <c r="O105" s="251"/>
      <c r="P105" s="250" t="s">
        <v>47</v>
      </c>
      <c r="Q105" s="297"/>
      <c r="R105" s="297"/>
      <c r="S105" s="297"/>
      <c r="T105" s="297"/>
      <c r="U105" s="297"/>
      <c r="V105" s="297"/>
      <c r="W105" s="251"/>
      <c r="X105" s="250" t="s">
        <v>58</v>
      </c>
      <c r="Y105" s="297"/>
      <c r="Z105" s="297"/>
      <c r="AA105" s="297"/>
      <c r="AB105" s="297"/>
      <c r="AC105" s="297"/>
      <c r="AD105" s="251"/>
      <c r="AE105" s="33"/>
      <c r="AF105" s="9"/>
      <c r="AG105" s="9"/>
    </row>
    <row r="106" spans="1:41" ht="15" customHeight="1">
      <c r="A106" s="94">
        <v>1</v>
      </c>
      <c r="B106" s="207">
        <v>43772</v>
      </c>
      <c r="C106" s="289">
        <v>0.41666666666666669</v>
      </c>
      <c r="D106" s="290"/>
      <c r="E106" s="357" t="s">
        <v>233</v>
      </c>
      <c r="F106" s="358"/>
      <c r="G106" s="358"/>
      <c r="H106" s="358"/>
      <c r="I106" s="203"/>
      <c r="J106" s="12" t="s">
        <v>57</v>
      </c>
      <c r="K106" s="204"/>
      <c r="L106" s="327" t="s">
        <v>234</v>
      </c>
      <c r="M106" s="328"/>
      <c r="N106" s="328"/>
      <c r="O106" s="329"/>
      <c r="P106" s="325" t="str">
        <f>E107</f>
        <v>エボルティーボ</v>
      </c>
      <c r="Q106" s="320"/>
      <c r="R106" s="320"/>
      <c r="S106" s="326"/>
      <c r="T106" s="319" t="str">
        <f>L107</f>
        <v>エスペランサ登米</v>
      </c>
      <c r="U106" s="320"/>
      <c r="V106" s="320"/>
      <c r="W106" s="321"/>
      <c r="X106" s="209" t="s">
        <v>239</v>
      </c>
      <c r="Y106" s="210"/>
      <c r="Z106" s="210"/>
      <c r="AA106" s="210"/>
      <c r="AB106" s="210"/>
      <c r="AC106" s="210"/>
      <c r="AD106" s="211"/>
      <c r="AE106" s="35"/>
      <c r="AF106" s="36"/>
      <c r="AG106" s="9"/>
    </row>
    <row r="107" spans="1:41" ht="15" customHeight="1">
      <c r="A107" s="116">
        <v>2</v>
      </c>
      <c r="B107" s="208"/>
      <c r="C107" s="234">
        <v>0.47916666666666669</v>
      </c>
      <c r="D107" s="235"/>
      <c r="E107" s="359" t="s">
        <v>235</v>
      </c>
      <c r="F107" s="360"/>
      <c r="G107" s="360"/>
      <c r="H107" s="360"/>
      <c r="I107" s="205"/>
      <c r="J107" s="16" t="s">
        <v>57</v>
      </c>
      <c r="K107" s="206"/>
      <c r="L107" s="361" t="s">
        <v>236</v>
      </c>
      <c r="M107" s="362"/>
      <c r="N107" s="362"/>
      <c r="O107" s="363"/>
      <c r="P107" s="364" t="str">
        <f>E106</f>
        <v>フォーリクラッセ</v>
      </c>
      <c r="Q107" s="323"/>
      <c r="R107" s="323"/>
      <c r="S107" s="365"/>
      <c r="T107" s="322" t="str">
        <f>L106</f>
        <v>FCオークス</v>
      </c>
      <c r="U107" s="323"/>
      <c r="V107" s="323"/>
      <c r="W107" s="324"/>
      <c r="X107" s="231"/>
      <c r="Y107" s="232"/>
      <c r="Z107" s="232"/>
      <c r="AA107" s="232"/>
      <c r="AB107" s="232"/>
      <c r="AC107" s="232"/>
      <c r="AD107" s="233"/>
      <c r="AE107" s="37"/>
      <c r="AF107" s="38"/>
      <c r="AG107" s="9"/>
    </row>
    <row r="108" spans="1:41" ht="15" customHeight="1">
      <c r="A108" s="94">
        <v>3</v>
      </c>
      <c r="B108" s="207">
        <v>43779</v>
      </c>
      <c r="C108" s="289">
        <v>0.41666666666666669</v>
      </c>
      <c r="D108" s="290"/>
      <c r="E108" s="357" t="s">
        <v>235</v>
      </c>
      <c r="F108" s="358"/>
      <c r="G108" s="358"/>
      <c r="H108" s="358"/>
      <c r="I108" s="203"/>
      <c r="J108" s="12" t="s">
        <v>57</v>
      </c>
      <c r="K108" s="204"/>
      <c r="L108" s="327" t="s">
        <v>233</v>
      </c>
      <c r="M108" s="328"/>
      <c r="N108" s="328"/>
      <c r="O108" s="329"/>
      <c r="P108" s="325" t="str">
        <f t="shared" ref="P108" si="18">E109</f>
        <v>FCオークス</v>
      </c>
      <c r="Q108" s="320"/>
      <c r="R108" s="320"/>
      <c r="S108" s="326"/>
      <c r="T108" s="319" t="str">
        <f t="shared" ref="T108" si="19">L109</f>
        <v>エスペランサ登米</v>
      </c>
      <c r="U108" s="320"/>
      <c r="V108" s="320"/>
      <c r="W108" s="321"/>
      <c r="X108" s="209" t="s">
        <v>239</v>
      </c>
      <c r="Y108" s="210"/>
      <c r="Z108" s="210"/>
      <c r="AA108" s="210"/>
      <c r="AB108" s="210"/>
      <c r="AC108" s="210"/>
      <c r="AD108" s="211"/>
      <c r="AE108" s="37"/>
      <c r="AF108" s="38"/>
      <c r="AG108" s="9"/>
    </row>
    <row r="109" spans="1:41" ht="15" customHeight="1">
      <c r="A109" s="116">
        <v>4</v>
      </c>
      <c r="B109" s="208"/>
      <c r="C109" s="234">
        <v>0.47916666666666669</v>
      </c>
      <c r="D109" s="235"/>
      <c r="E109" s="359" t="s">
        <v>237</v>
      </c>
      <c r="F109" s="360"/>
      <c r="G109" s="360"/>
      <c r="H109" s="360"/>
      <c r="I109" s="205"/>
      <c r="J109" s="16" t="s">
        <v>57</v>
      </c>
      <c r="K109" s="206"/>
      <c r="L109" s="361" t="s">
        <v>236</v>
      </c>
      <c r="M109" s="362"/>
      <c r="N109" s="362"/>
      <c r="O109" s="363"/>
      <c r="P109" s="364" t="str">
        <f t="shared" ref="P109" si="20">E108</f>
        <v>エボルティーボ</v>
      </c>
      <c r="Q109" s="323"/>
      <c r="R109" s="323"/>
      <c r="S109" s="365"/>
      <c r="T109" s="322" t="str">
        <f t="shared" ref="T109" si="21">L108</f>
        <v>フォーリクラッセ</v>
      </c>
      <c r="U109" s="323"/>
      <c r="V109" s="323"/>
      <c r="W109" s="324"/>
      <c r="X109" s="231"/>
      <c r="Y109" s="232"/>
      <c r="Z109" s="232"/>
      <c r="AA109" s="232"/>
      <c r="AB109" s="232"/>
      <c r="AC109" s="232"/>
      <c r="AD109" s="233"/>
      <c r="AE109" s="37"/>
      <c r="AF109" s="38"/>
      <c r="AG109" s="9"/>
    </row>
    <row r="110" spans="1:41" ht="15" customHeight="1">
      <c r="A110" s="117">
        <v>5</v>
      </c>
      <c r="B110" s="207">
        <v>43785</v>
      </c>
      <c r="C110" s="289">
        <v>0.41666666666666669</v>
      </c>
      <c r="D110" s="290"/>
      <c r="E110" s="357" t="s">
        <v>236</v>
      </c>
      <c r="F110" s="358"/>
      <c r="G110" s="358"/>
      <c r="H110" s="358"/>
      <c r="I110" s="203"/>
      <c r="J110" s="12" t="s">
        <v>57</v>
      </c>
      <c r="K110" s="204"/>
      <c r="L110" s="327" t="s">
        <v>233</v>
      </c>
      <c r="M110" s="328"/>
      <c r="N110" s="328"/>
      <c r="O110" s="329"/>
      <c r="P110" s="325" t="str">
        <f t="shared" ref="P110" si="22">E111</f>
        <v>FCオークス</v>
      </c>
      <c r="Q110" s="320"/>
      <c r="R110" s="320"/>
      <c r="S110" s="326"/>
      <c r="T110" s="319" t="str">
        <f t="shared" ref="T110" si="23">L111</f>
        <v>エボルティーボ</v>
      </c>
      <c r="U110" s="320"/>
      <c r="V110" s="320"/>
      <c r="W110" s="321"/>
      <c r="X110" s="209" t="s">
        <v>240</v>
      </c>
      <c r="Y110" s="210"/>
      <c r="Z110" s="210"/>
      <c r="AA110" s="210"/>
      <c r="AB110" s="210"/>
      <c r="AC110" s="210"/>
      <c r="AD110" s="211"/>
      <c r="AE110" s="37"/>
      <c r="AF110" s="38"/>
      <c r="AG110" s="9"/>
    </row>
    <row r="111" spans="1:41" ht="15" customHeight="1">
      <c r="A111" s="94">
        <v>6</v>
      </c>
      <c r="B111" s="208"/>
      <c r="C111" s="234">
        <v>0.47916666666666669</v>
      </c>
      <c r="D111" s="235"/>
      <c r="E111" s="359" t="s">
        <v>237</v>
      </c>
      <c r="F111" s="360"/>
      <c r="G111" s="360"/>
      <c r="H111" s="360"/>
      <c r="I111" s="205"/>
      <c r="J111" s="16" t="s">
        <v>57</v>
      </c>
      <c r="K111" s="206"/>
      <c r="L111" s="361" t="s">
        <v>238</v>
      </c>
      <c r="M111" s="362"/>
      <c r="N111" s="362"/>
      <c r="O111" s="363"/>
      <c r="P111" s="364" t="str">
        <f t="shared" ref="P111" si="24">E110</f>
        <v>エスペランサ登米</v>
      </c>
      <c r="Q111" s="323"/>
      <c r="R111" s="323"/>
      <c r="S111" s="365"/>
      <c r="T111" s="322" t="str">
        <f t="shared" ref="T111" si="25">L110</f>
        <v>フォーリクラッセ</v>
      </c>
      <c r="U111" s="323"/>
      <c r="V111" s="323"/>
      <c r="W111" s="324"/>
      <c r="X111" s="231"/>
      <c r="Y111" s="232"/>
      <c r="Z111" s="232"/>
      <c r="AA111" s="232"/>
      <c r="AB111" s="232"/>
      <c r="AC111" s="232"/>
      <c r="AD111" s="233"/>
      <c r="AE111" s="37"/>
      <c r="AF111" s="38"/>
      <c r="AG111" s="9"/>
    </row>
    <row r="112" spans="1:41" ht="15" customHeight="1">
      <c r="A112" s="18"/>
      <c r="B112" s="18"/>
      <c r="C112" s="19"/>
      <c r="D112" s="19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20"/>
      <c r="Q112" s="20"/>
      <c r="R112" s="20"/>
      <c r="S112" s="20"/>
      <c r="T112" s="20"/>
      <c r="U112" s="20"/>
      <c r="V112" s="20"/>
      <c r="W112" s="18"/>
      <c r="X112" s="18"/>
      <c r="Y112" s="18"/>
      <c r="AB112" s="21"/>
      <c r="AC112" s="21"/>
      <c r="AD112" s="19"/>
      <c r="AE112" s="19"/>
      <c r="AF112" s="21"/>
      <c r="AG112" s="21"/>
      <c r="AH112" s="21"/>
      <c r="AI112" s="21"/>
    </row>
    <row r="113" spans="1:30" ht="15" customHeight="1">
      <c r="A113" s="366" t="s">
        <v>49</v>
      </c>
      <c r="B113" s="367"/>
      <c r="C113" s="247" t="str">
        <f>B114</f>
        <v>FCオークス</v>
      </c>
      <c r="D113" s="248"/>
      <c r="E113" s="249"/>
      <c r="F113" s="247" t="str">
        <f>B116</f>
        <v>エボルティーボ</v>
      </c>
      <c r="G113" s="248"/>
      <c r="H113" s="249"/>
      <c r="I113" s="247" t="str">
        <f>B118</f>
        <v>エスペランサ登米</v>
      </c>
      <c r="J113" s="248"/>
      <c r="K113" s="249"/>
      <c r="L113" s="247" t="str">
        <f>B120</f>
        <v>フォーリクラッセ</v>
      </c>
      <c r="M113" s="248"/>
      <c r="N113" s="249"/>
      <c r="O113" s="250" t="s">
        <v>50</v>
      </c>
      <c r="P113" s="251"/>
      <c r="Q113" s="250" t="s">
        <v>51</v>
      </c>
      <c r="R113" s="251"/>
      <c r="S113" s="250" t="s">
        <v>52</v>
      </c>
      <c r="T113" s="251"/>
      <c r="U113" s="250" t="s">
        <v>53</v>
      </c>
      <c r="V113" s="251"/>
      <c r="W113" s="250" t="s">
        <v>54</v>
      </c>
      <c r="X113" s="251"/>
    </row>
    <row r="114" spans="1:30" ht="15" customHeight="1">
      <c r="A114" s="342">
        <v>1</v>
      </c>
      <c r="B114" s="348" t="s">
        <v>241</v>
      </c>
      <c r="C114" s="298" t="str">
        <f>IF(OR(C115="",E115=""),"",IF(C115=E115,"△",IF(C115&gt;E115,"○","●")))</f>
        <v/>
      </c>
      <c r="D114" s="299"/>
      <c r="E114" s="300"/>
      <c r="F114" s="252" t="str">
        <f>IF(OR(F115="",H115=""),"",IF(F115=H115,"△",IF(F115&gt;H115,"○","●")))</f>
        <v/>
      </c>
      <c r="G114" s="253"/>
      <c r="H114" s="254"/>
      <c r="I114" s="252" t="str">
        <f>IF(OR(I115="",K115=""),"",IF(I115=K115,"△",IF(I115&gt;K115,"○","●")))</f>
        <v/>
      </c>
      <c r="J114" s="253"/>
      <c r="K114" s="254"/>
      <c r="L114" s="252" t="str">
        <f>IF(OR(L115="",N115=""),"",IF(L115=N115,"△",IF(L115&gt;N115,"○","●")))</f>
        <v/>
      </c>
      <c r="M114" s="253"/>
      <c r="N114" s="254"/>
      <c r="O114" s="215">
        <f>SUM(AC114:AC115)</f>
        <v>0</v>
      </c>
      <c r="P114" s="216"/>
      <c r="Q114" s="215">
        <v>0</v>
      </c>
      <c r="R114" s="216"/>
      <c r="S114" s="215">
        <v>0</v>
      </c>
      <c r="T114" s="216"/>
      <c r="U114" s="215">
        <v>0</v>
      </c>
      <c r="V114" s="216"/>
      <c r="W114" s="215"/>
      <c r="X114" s="216"/>
      <c r="AC114" s="27">
        <f>COUNTIF(C114:N115,"○")*3</f>
        <v>0</v>
      </c>
      <c r="AD114" s="28" t="e">
        <f>SUM(C115+F115+I115+L115+#REF!)</f>
        <v>#REF!</v>
      </c>
    </row>
    <row r="115" spans="1:30" ht="15" customHeight="1">
      <c r="A115" s="343"/>
      <c r="B115" s="349"/>
      <c r="C115" s="301"/>
      <c r="D115" s="302"/>
      <c r="E115" s="303"/>
      <c r="F115" s="30"/>
      <c r="G115" s="31" t="s">
        <v>55</v>
      </c>
      <c r="H115" s="32"/>
      <c r="I115" s="30"/>
      <c r="J115" s="31" t="s">
        <v>55</v>
      </c>
      <c r="K115" s="32"/>
      <c r="L115" s="30"/>
      <c r="M115" s="31" t="s">
        <v>55</v>
      </c>
      <c r="N115" s="32"/>
      <c r="O115" s="217"/>
      <c r="P115" s="218"/>
      <c r="Q115" s="217"/>
      <c r="R115" s="218"/>
      <c r="S115" s="217"/>
      <c r="T115" s="218"/>
      <c r="U115" s="217"/>
      <c r="V115" s="218"/>
      <c r="W115" s="217"/>
      <c r="X115" s="218"/>
      <c r="AC115" s="27">
        <f>COUNTIF(C114:N115,"△")</f>
        <v>0</v>
      </c>
      <c r="AD115" s="28" t="e">
        <f>SUM(E115+H115+K115+N115+#REF!)</f>
        <v>#REF!</v>
      </c>
    </row>
    <row r="116" spans="1:30" ht="15" customHeight="1">
      <c r="A116" s="342">
        <v>2</v>
      </c>
      <c r="B116" s="344" t="s">
        <v>235</v>
      </c>
      <c r="C116" s="252" t="str">
        <f>IF(OR(C117="",E117=""),"",IF(C117=E117,"△",IF(C117&gt;E117,"○","●")))</f>
        <v/>
      </c>
      <c r="D116" s="253"/>
      <c r="E116" s="254"/>
      <c r="F116" s="298" t="str">
        <f>IF(OR(F117="",H117=""),"",IF(F117=H117,"△",IF(F117&gt;H117,"○","●")))</f>
        <v/>
      </c>
      <c r="G116" s="299"/>
      <c r="H116" s="300"/>
      <c r="I116" s="252" t="str">
        <f>IF(OR(I117="",K117=""),"",IF(I117=K117,"△",IF(I117&gt;K117,"○","●")))</f>
        <v/>
      </c>
      <c r="J116" s="253"/>
      <c r="K116" s="254"/>
      <c r="L116" s="252" t="str">
        <f>IF(OR(L117="",N117=""),"",IF(L117=N117,"△",IF(L117&gt;N117,"○","●")))</f>
        <v/>
      </c>
      <c r="M116" s="253"/>
      <c r="N116" s="254"/>
      <c r="O116" s="215">
        <f>SUM(AC116:AC117)</f>
        <v>0</v>
      </c>
      <c r="P116" s="216"/>
      <c r="Q116" s="215">
        <v>0</v>
      </c>
      <c r="R116" s="216"/>
      <c r="S116" s="215">
        <v>0</v>
      </c>
      <c r="T116" s="216"/>
      <c r="U116" s="215">
        <v>0</v>
      </c>
      <c r="V116" s="216"/>
      <c r="W116" s="215"/>
      <c r="X116" s="216"/>
      <c r="AC116" s="27">
        <f>COUNTIF(C116:N117,"○")*3</f>
        <v>0</v>
      </c>
      <c r="AD116" s="28" t="e">
        <f>SUM(C117+F117+I117+L117+#REF!)</f>
        <v>#REF!</v>
      </c>
    </row>
    <row r="117" spans="1:30" ht="15" customHeight="1">
      <c r="A117" s="343"/>
      <c r="B117" s="345"/>
      <c r="C117" s="30"/>
      <c r="D117" s="31" t="s">
        <v>55</v>
      </c>
      <c r="E117" s="32"/>
      <c r="F117" s="301"/>
      <c r="G117" s="302"/>
      <c r="H117" s="303"/>
      <c r="I117" s="30"/>
      <c r="J117" s="31" t="s">
        <v>55</v>
      </c>
      <c r="K117" s="32"/>
      <c r="L117" s="30"/>
      <c r="M117" s="31" t="s">
        <v>55</v>
      </c>
      <c r="N117" s="32"/>
      <c r="O117" s="217"/>
      <c r="P117" s="218"/>
      <c r="Q117" s="217"/>
      <c r="R117" s="218"/>
      <c r="S117" s="217"/>
      <c r="T117" s="218"/>
      <c r="U117" s="217"/>
      <c r="V117" s="218"/>
      <c r="W117" s="217"/>
      <c r="X117" s="218"/>
      <c r="AC117" s="27">
        <f>COUNTIF(C116:N117,"△")</f>
        <v>0</v>
      </c>
      <c r="AD117" s="28" t="e">
        <f>SUM(E117+H117+K117+N117+#REF!)</f>
        <v>#REF!</v>
      </c>
    </row>
    <row r="118" spans="1:30" ht="15" customHeight="1">
      <c r="A118" s="342">
        <v>3</v>
      </c>
      <c r="B118" s="344" t="s">
        <v>236</v>
      </c>
      <c r="C118" s="252" t="str">
        <f>IF(OR(C119="",E119=""),"",IF(C119=E119,"△",IF(C119&gt;E119,"○","●")))</f>
        <v/>
      </c>
      <c r="D118" s="253"/>
      <c r="E118" s="254"/>
      <c r="F118" s="252" t="str">
        <f>IF(OR(F119="",H119=""),"",IF(F119=H119,"△",IF(F119&gt;H119,"○","●")))</f>
        <v/>
      </c>
      <c r="G118" s="253"/>
      <c r="H118" s="254"/>
      <c r="I118" s="298" t="str">
        <f>IF(OR(I119="",K119=""),"",IF(I119=K119,"△",IF(I119&gt;K119,"○","●")))</f>
        <v/>
      </c>
      <c r="J118" s="299"/>
      <c r="K118" s="300"/>
      <c r="L118" s="252" t="str">
        <f>IF(OR(L119="",N119=""),"",IF(L119=N119,"△",IF(L119&gt;N119,"○","●")))</f>
        <v/>
      </c>
      <c r="M118" s="253"/>
      <c r="N118" s="254"/>
      <c r="O118" s="215">
        <f>SUM(AC118:AC119)</f>
        <v>0</v>
      </c>
      <c r="P118" s="216"/>
      <c r="Q118" s="215">
        <v>0</v>
      </c>
      <c r="R118" s="216"/>
      <c r="S118" s="215">
        <v>0</v>
      </c>
      <c r="T118" s="216"/>
      <c r="U118" s="215">
        <v>0</v>
      </c>
      <c r="V118" s="216"/>
      <c r="W118" s="215"/>
      <c r="X118" s="216"/>
      <c r="AC118" s="27">
        <f>COUNTIF(C118:N119,"○")*3</f>
        <v>0</v>
      </c>
      <c r="AD118" s="28" t="e">
        <f>SUM(C119+F119+I119+L119+#REF!)</f>
        <v>#REF!</v>
      </c>
    </row>
    <row r="119" spans="1:30" ht="15" customHeight="1">
      <c r="A119" s="343"/>
      <c r="B119" s="345"/>
      <c r="C119" s="30"/>
      <c r="D119" s="31" t="s">
        <v>55</v>
      </c>
      <c r="E119" s="32"/>
      <c r="F119" s="30"/>
      <c r="G119" s="31" t="s">
        <v>55</v>
      </c>
      <c r="H119" s="32"/>
      <c r="I119" s="301"/>
      <c r="J119" s="302"/>
      <c r="K119" s="303"/>
      <c r="L119" s="30"/>
      <c r="M119" s="31" t="s">
        <v>55</v>
      </c>
      <c r="N119" s="32"/>
      <c r="O119" s="217"/>
      <c r="P119" s="218"/>
      <c r="Q119" s="217"/>
      <c r="R119" s="218"/>
      <c r="S119" s="217"/>
      <c r="T119" s="218"/>
      <c r="U119" s="217"/>
      <c r="V119" s="218"/>
      <c r="W119" s="217"/>
      <c r="X119" s="218"/>
      <c r="AC119" s="27">
        <f>COUNTIF(C118:N119,"△")</f>
        <v>0</v>
      </c>
      <c r="AD119" s="28" t="e">
        <f>SUM(E119+H119+K119+N119+#REF!)</f>
        <v>#REF!</v>
      </c>
    </row>
    <row r="120" spans="1:30" ht="15" customHeight="1">
      <c r="A120" s="342">
        <v>4</v>
      </c>
      <c r="B120" s="344" t="s">
        <v>233</v>
      </c>
      <c r="C120" s="252" t="str">
        <f>IF(OR(C121="",E121=""),"",IF(C121=E121,"△",IF(C121&gt;E121,"○","●")))</f>
        <v/>
      </c>
      <c r="D120" s="253"/>
      <c r="E120" s="254"/>
      <c r="F120" s="252" t="str">
        <f>IF(OR(F121="",H121=""),"",IF(F121=H121,"△",IF(F121&gt;H121,"○","●")))</f>
        <v/>
      </c>
      <c r="G120" s="253"/>
      <c r="H120" s="254"/>
      <c r="I120" s="252" t="str">
        <f>IF(OR(I121="",K121=""),"",IF(I121=K121,"△",IF(I121&gt;K121,"○","●")))</f>
        <v/>
      </c>
      <c r="J120" s="253"/>
      <c r="K120" s="254"/>
      <c r="L120" s="298" t="str">
        <f>IF(OR(L121="",N121=""),"",IF(L121=N121,"△",IF(L121&gt;N121,"○","●")))</f>
        <v/>
      </c>
      <c r="M120" s="299"/>
      <c r="N120" s="300"/>
      <c r="O120" s="215">
        <f>SUM(AC120:AC121)</f>
        <v>0</v>
      </c>
      <c r="P120" s="216"/>
      <c r="Q120" s="215">
        <v>0</v>
      </c>
      <c r="R120" s="216"/>
      <c r="S120" s="215">
        <v>0</v>
      </c>
      <c r="T120" s="216"/>
      <c r="U120" s="215">
        <v>0</v>
      </c>
      <c r="V120" s="216"/>
      <c r="W120" s="215"/>
      <c r="X120" s="216"/>
      <c r="AC120" s="27">
        <f>COUNTIF(C120:N121,"○")*3</f>
        <v>0</v>
      </c>
      <c r="AD120" s="28" t="e">
        <f>SUM(C121+F121+I121+L121+#REF!)</f>
        <v>#REF!</v>
      </c>
    </row>
    <row r="121" spans="1:30" ht="15" customHeight="1">
      <c r="A121" s="343"/>
      <c r="B121" s="345"/>
      <c r="C121" s="30"/>
      <c r="D121" s="31" t="s">
        <v>55</v>
      </c>
      <c r="E121" s="32"/>
      <c r="F121" s="30"/>
      <c r="G121" s="31" t="s">
        <v>55</v>
      </c>
      <c r="H121" s="32"/>
      <c r="I121" s="30"/>
      <c r="J121" s="31" t="s">
        <v>55</v>
      </c>
      <c r="K121" s="32"/>
      <c r="L121" s="301"/>
      <c r="M121" s="302"/>
      <c r="N121" s="303"/>
      <c r="O121" s="217"/>
      <c r="P121" s="218"/>
      <c r="Q121" s="217"/>
      <c r="R121" s="218"/>
      <c r="S121" s="217"/>
      <c r="T121" s="218"/>
      <c r="U121" s="217"/>
      <c r="V121" s="218"/>
      <c r="W121" s="217"/>
      <c r="X121" s="218"/>
      <c r="Y121" s="106"/>
      <c r="AC121" s="27">
        <f>COUNTIF(C120:N121,"△")</f>
        <v>0</v>
      </c>
      <c r="AD121" s="28" t="e">
        <f>SUM(E121+H121+K121+N121+#REF!)</f>
        <v>#REF!</v>
      </c>
    </row>
    <row r="122" spans="1:30" ht="15" customHeight="1">
      <c r="A122" s="9"/>
      <c r="B122" s="101"/>
      <c r="C122" s="104" t="str">
        <f>IF(OR(C123="",E123=""),"",IF(C123=E123,"△",IF(C123&gt;E123,"○","●")))</f>
        <v/>
      </c>
      <c r="D122" s="104"/>
      <c r="E122" s="104"/>
      <c r="F122" s="104" t="str">
        <f>IF(OR(F123="",H123=""),"",IF(F123=H123,"△",IF(F123&gt;H123,"○","●")))</f>
        <v/>
      </c>
      <c r="G122" s="104"/>
      <c r="H122" s="104"/>
      <c r="I122" s="104" t="str">
        <f>IF(OR(I123="",K123=""),"",IF(I123=K123,"△",IF(I123&gt;K123,"○","●")))</f>
        <v/>
      </c>
      <c r="J122" s="104"/>
      <c r="K122" s="104"/>
      <c r="L122" s="104" t="str">
        <f>IF(OR(L123="",N123=""),"",IF(L123=N123,"△",IF(L123&gt;N123,"○","●")))</f>
        <v/>
      </c>
      <c r="M122" s="104"/>
      <c r="N122" s="104"/>
      <c r="O122" s="104" t="str">
        <f>IF(OR(O123="",Q123=""),"",IF(O123=Q123,"△",IF(O123&gt;Q123,"○","●")))</f>
        <v/>
      </c>
      <c r="P122" s="104"/>
      <c r="Q122" s="104"/>
      <c r="R122" s="103"/>
      <c r="S122" s="103"/>
      <c r="T122" s="103"/>
      <c r="U122" s="103"/>
      <c r="V122" s="103"/>
      <c r="W122" s="103"/>
      <c r="X122" s="103"/>
      <c r="Y122" s="103"/>
      <c r="Z122" s="103"/>
      <c r="AA122" s="103"/>
      <c r="AB122" s="246"/>
      <c r="AC122" s="27">
        <f>COUNTIF(C122:Q123,"○")*3</f>
        <v>0</v>
      </c>
      <c r="AD122" s="28">
        <f>SUM(C123+F123+I123+L123+O123)</f>
        <v>0</v>
      </c>
    </row>
    <row r="123" spans="1:30" ht="15" customHeight="1">
      <c r="A123" s="9"/>
      <c r="B123" s="101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103"/>
      <c r="S123" s="103"/>
      <c r="T123" s="103"/>
      <c r="U123" s="103"/>
      <c r="V123" s="103"/>
      <c r="W123" s="103"/>
      <c r="X123" s="103"/>
      <c r="Y123" s="103"/>
      <c r="Z123" s="103"/>
      <c r="AA123" s="103"/>
      <c r="AB123" s="246"/>
      <c r="AC123" s="27">
        <f>COUNTIF(C122:Q123,"△")</f>
        <v>0</v>
      </c>
      <c r="AD123" s="28">
        <f>SUM(E123+H123+K123+N123+Q123)</f>
        <v>0</v>
      </c>
    </row>
  </sheetData>
  <mergeCells count="650">
    <mergeCell ref="B108:B109"/>
    <mergeCell ref="B110:B111"/>
    <mergeCell ref="AK28:AK29"/>
    <mergeCell ref="A30:A31"/>
    <mergeCell ref="B30:B31"/>
    <mergeCell ref="C30:E30"/>
    <mergeCell ref="F30:H30"/>
    <mergeCell ref="I30:K30"/>
    <mergeCell ref="L30:N31"/>
    <mergeCell ref="R30:S31"/>
    <mergeCell ref="T30:U31"/>
    <mergeCell ref="V30:W31"/>
    <mergeCell ref="X30:Y31"/>
    <mergeCell ref="Z30:AA31"/>
    <mergeCell ref="AK30:AK31"/>
    <mergeCell ref="A28:A29"/>
    <mergeCell ref="B28:B29"/>
    <mergeCell ref="C28:E28"/>
    <mergeCell ref="F28:H28"/>
    <mergeCell ref="I28:K29"/>
    <mergeCell ref="L28:N28"/>
    <mergeCell ref="R28:S29"/>
    <mergeCell ref="T28:U29"/>
    <mergeCell ref="V28:W29"/>
    <mergeCell ref="X28:Y29"/>
    <mergeCell ref="Z28:AA29"/>
    <mergeCell ref="A26:A27"/>
    <mergeCell ref="B26:B27"/>
    <mergeCell ref="C26:E26"/>
    <mergeCell ref="F26:H27"/>
    <mergeCell ref="I26:K26"/>
    <mergeCell ref="L26:N26"/>
    <mergeCell ref="R26:S27"/>
    <mergeCell ref="T26:U27"/>
    <mergeCell ref="V26:W27"/>
    <mergeCell ref="P17:S17"/>
    <mergeCell ref="T17:W17"/>
    <mergeCell ref="A23:B23"/>
    <mergeCell ref="C23:E23"/>
    <mergeCell ref="F23:H23"/>
    <mergeCell ref="I23:K23"/>
    <mergeCell ref="L23:N23"/>
    <mergeCell ref="V23:W23"/>
    <mergeCell ref="A24:A25"/>
    <mergeCell ref="B24:B25"/>
    <mergeCell ref="C24:E25"/>
    <mergeCell ref="F24:H24"/>
    <mergeCell ref="I24:K24"/>
    <mergeCell ref="L24:N24"/>
    <mergeCell ref="R24:S25"/>
    <mergeCell ref="T24:U25"/>
    <mergeCell ref="V24:W25"/>
    <mergeCell ref="P12:S12"/>
    <mergeCell ref="T12:W12"/>
    <mergeCell ref="X12:AD13"/>
    <mergeCell ref="C13:D13"/>
    <mergeCell ref="E13:H13"/>
    <mergeCell ref="L13:O13"/>
    <mergeCell ref="P13:S13"/>
    <mergeCell ref="T13:W13"/>
    <mergeCell ref="C14:D14"/>
    <mergeCell ref="E14:H14"/>
    <mergeCell ref="L14:O14"/>
    <mergeCell ref="P14:S14"/>
    <mergeCell ref="T14:W14"/>
    <mergeCell ref="B3:C3"/>
    <mergeCell ref="B4:C4"/>
    <mergeCell ref="B5:C5"/>
    <mergeCell ref="B7:C7"/>
    <mergeCell ref="A10:D10"/>
    <mergeCell ref="B6:C6"/>
    <mergeCell ref="C11:D11"/>
    <mergeCell ref="E11:O11"/>
    <mergeCell ref="C12:D12"/>
    <mergeCell ref="E12:H12"/>
    <mergeCell ref="L12:O12"/>
    <mergeCell ref="B8:C8"/>
    <mergeCell ref="B12:B13"/>
    <mergeCell ref="Q8:W8"/>
    <mergeCell ref="K8:P8"/>
    <mergeCell ref="X5:AD5"/>
    <mergeCell ref="Q5:W5"/>
    <mergeCell ref="K5:P5"/>
    <mergeCell ref="Q7:W7"/>
    <mergeCell ref="X7:AD7"/>
    <mergeCell ref="X8:AD8"/>
    <mergeCell ref="P11:W11"/>
    <mergeCell ref="X11:AD11"/>
    <mergeCell ref="K6:P6"/>
    <mergeCell ref="Q6:W6"/>
    <mergeCell ref="X6:AD6"/>
    <mergeCell ref="A113:B113"/>
    <mergeCell ref="C113:E113"/>
    <mergeCell ref="C108:D108"/>
    <mergeCell ref="E108:H108"/>
    <mergeCell ref="F113:H113"/>
    <mergeCell ref="C111:D111"/>
    <mergeCell ref="E111:H111"/>
    <mergeCell ref="X14:AD15"/>
    <mergeCell ref="X16:AD17"/>
    <mergeCell ref="X26:Y27"/>
    <mergeCell ref="T81:W81"/>
    <mergeCell ref="P86:S86"/>
    <mergeCell ref="T86:W86"/>
    <mergeCell ref="R23:S23"/>
    <mergeCell ref="T23:U23"/>
    <mergeCell ref="C86:D86"/>
    <mergeCell ref="E86:H86"/>
    <mergeCell ref="L86:O86"/>
    <mergeCell ref="C85:D85"/>
    <mergeCell ref="E85:H85"/>
    <mergeCell ref="C84:D84"/>
    <mergeCell ref="E84:H84"/>
    <mergeCell ref="C15:D15"/>
    <mergeCell ref="E15:H15"/>
    <mergeCell ref="Q118:R119"/>
    <mergeCell ref="S118:T119"/>
    <mergeCell ref="C107:D107"/>
    <mergeCell ref="T111:W111"/>
    <mergeCell ref="L108:O108"/>
    <mergeCell ref="I114:K114"/>
    <mergeCell ref="I116:K116"/>
    <mergeCell ref="L114:N114"/>
    <mergeCell ref="O116:P117"/>
    <mergeCell ref="L113:N113"/>
    <mergeCell ref="O113:P113"/>
    <mergeCell ref="E107:H107"/>
    <mergeCell ref="L107:O107"/>
    <mergeCell ref="P107:S107"/>
    <mergeCell ref="T107:W107"/>
    <mergeCell ref="P108:S108"/>
    <mergeCell ref="L111:O111"/>
    <mergeCell ref="P111:S111"/>
    <mergeCell ref="C109:D109"/>
    <mergeCell ref="E109:H109"/>
    <mergeCell ref="L109:O109"/>
    <mergeCell ref="P109:S109"/>
    <mergeCell ref="C110:D110"/>
    <mergeCell ref="E110:H110"/>
    <mergeCell ref="L120:N121"/>
    <mergeCell ref="O120:P121"/>
    <mergeCell ref="O114:P115"/>
    <mergeCell ref="I113:K113"/>
    <mergeCell ref="I118:K119"/>
    <mergeCell ref="O118:P119"/>
    <mergeCell ref="AB122:AB123"/>
    <mergeCell ref="C118:E118"/>
    <mergeCell ref="F118:H118"/>
    <mergeCell ref="I120:K120"/>
    <mergeCell ref="W118:X119"/>
    <mergeCell ref="L118:N118"/>
    <mergeCell ref="S120:T121"/>
    <mergeCell ref="U120:V121"/>
    <mergeCell ref="W120:X121"/>
    <mergeCell ref="C120:E120"/>
    <mergeCell ref="Q120:R121"/>
    <mergeCell ref="U118:V119"/>
    <mergeCell ref="L116:N116"/>
    <mergeCell ref="Q113:R113"/>
    <mergeCell ref="S113:T113"/>
    <mergeCell ref="S116:T117"/>
    <mergeCell ref="Q114:R115"/>
    <mergeCell ref="S114:T115"/>
    <mergeCell ref="A120:A121"/>
    <mergeCell ref="A114:A115"/>
    <mergeCell ref="B114:B115"/>
    <mergeCell ref="F114:H114"/>
    <mergeCell ref="A116:A117"/>
    <mergeCell ref="F116:H117"/>
    <mergeCell ref="B120:B121"/>
    <mergeCell ref="C114:E115"/>
    <mergeCell ref="A118:A119"/>
    <mergeCell ref="B118:B119"/>
    <mergeCell ref="B116:B117"/>
    <mergeCell ref="C116:E116"/>
    <mergeCell ref="F120:H120"/>
    <mergeCell ref="C106:D106"/>
    <mergeCell ref="E106:H106"/>
    <mergeCell ref="F99:H99"/>
    <mergeCell ref="C99:E99"/>
    <mergeCell ref="L99:N100"/>
    <mergeCell ref="A101:A102"/>
    <mergeCell ref="B101:B102"/>
    <mergeCell ref="C101:E101"/>
    <mergeCell ref="F101:H101"/>
    <mergeCell ref="I101:K101"/>
    <mergeCell ref="B106:B107"/>
    <mergeCell ref="R97:S98"/>
    <mergeCell ref="T97:U98"/>
    <mergeCell ref="V97:W98"/>
    <mergeCell ref="X97:Y98"/>
    <mergeCell ref="Z97:AA98"/>
    <mergeCell ref="O99:Q99"/>
    <mergeCell ref="R99:S100"/>
    <mergeCell ref="T99:U100"/>
    <mergeCell ref="C105:D105"/>
    <mergeCell ref="E105:O105"/>
    <mergeCell ref="A104:D104"/>
    <mergeCell ref="A99:A100"/>
    <mergeCell ref="B99:B100"/>
    <mergeCell ref="I99:K99"/>
    <mergeCell ref="A93:A94"/>
    <mergeCell ref="B93:B94"/>
    <mergeCell ref="A92:B92"/>
    <mergeCell ref="F93:H93"/>
    <mergeCell ref="C93:E94"/>
    <mergeCell ref="C92:E92"/>
    <mergeCell ref="F92:H92"/>
    <mergeCell ref="AK95:AK96"/>
    <mergeCell ref="AK97:AK98"/>
    <mergeCell ref="L92:N92"/>
    <mergeCell ref="I93:K93"/>
    <mergeCell ref="L95:N95"/>
    <mergeCell ref="L97:N97"/>
    <mergeCell ref="A97:A98"/>
    <mergeCell ref="A95:A96"/>
    <mergeCell ref="B95:B96"/>
    <mergeCell ref="C95:E95"/>
    <mergeCell ref="I97:K98"/>
    <mergeCell ref="F95:H96"/>
    <mergeCell ref="B97:B98"/>
    <mergeCell ref="C97:E97"/>
    <mergeCell ref="F97:H97"/>
    <mergeCell ref="I95:K95"/>
    <mergeCell ref="AK93:AK94"/>
    <mergeCell ref="C80:D80"/>
    <mergeCell ref="E80:O80"/>
    <mergeCell ref="C82:D82"/>
    <mergeCell ref="E82:H82"/>
    <mergeCell ref="C81:D81"/>
    <mergeCell ref="E81:H81"/>
    <mergeCell ref="L83:O83"/>
    <mergeCell ref="P83:S83"/>
    <mergeCell ref="L84:O84"/>
    <mergeCell ref="C83:D83"/>
    <mergeCell ref="P82:S82"/>
    <mergeCell ref="L82:O82"/>
    <mergeCell ref="L81:O81"/>
    <mergeCell ref="P84:S84"/>
    <mergeCell ref="A79:D79"/>
    <mergeCell ref="A70:A71"/>
    <mergeCell ref="B70:B71"/>
    <mergeCell ref="C70:E70"/>
    <mergeCell ref="I70:K70"/>
    <mergeCell ref="A74:A75"/>
    <mergeCell ref="B74:B75"/>
    <mergeCell ref="C74:E74"/>
    <mergeCell ref="F74:H74"/>
    <mergeCell ref="A72:A73"/>
    <mergeCell ref="B72:B73"/>
    <mergeCell ref="C72:E72"/>
    <mergeCell ref="F72:H72"/>
    <mergeCell ref="I74:K74"/>
    <mergeCell ref="F70:H71"/>
    <mergeCell ref="A68:A69"/>
    <mergeCell ref="B68:B69"/>
    <mergeCell ref="C68:E69"/>
    <mergeCell ref="C61:D61"/>
    <mergeCell ref="E61:H61"/>
    <mergeCell ref="X60:AD61"/>
    <mergeCell ref="L61:O61"/>
    <mergeCell ref="P61:S61"/>
    <mergeCell ref="I67:K67"/>
    <mergeCell ref="L67:N67"/>
    <mergeCell ref="I68:K68"/>
    <mergeCell ref="L68:N68"/>
    <mergeCell ref="B62:B63"/>
    <mergeCell ref="C62:D62"/>
    <mergeCell ref="F68:H68"/>
    <mergeCell ref="E62:H62"/>
    <mergeCell ref="T62:W62"/>
    <mergeCell ref="O67:Q67"/>
    <mergeCell ref="R67:S67"/>
    <mergeCell ref="T67:U67"/>
    <mergeCell ref="V67:W67"/>
    <mergeCell ref="P60:S60"/>
    <mergeCell ref="P58:S58"/>
    <mergeCell ref="C59:D59"/>
    <mergeCell ref="C57:D57"/>
    <mergeCell ref="E57:H57"/>
    <mergeCell ref="P57:S57"/>
    <mergeCell ref="A67:B67"/>
    <mergeCell ref="C67:E67"/>
    <mergeCell ref="F67:H67"/>
    <mergeCell ref="A49:A50"/>
    <mergeCell ref="X55:AD55"/>
    <mergeCell ref="C55:D55"/>
    <mergeCell ref="AH51:AH52"/>
    <mergeCell ref="F51:H51"/>
    <mergeCell ref="I51:K51"/>
    <mergeCell ref="W51:X52"/>
    <mergeCell ref="L51:N52"/>
    <mergeCell ref="P55:W55"/>
    <mergeCell ref="O51:P52"/>
    <mergeCell ref="E55:O55"/>
    <mergeCell ref="B49:B50"/>
    <mergeCell ref="A54:D54"/>
    <mergeCell ref="A51:A52"/>
    <mergeCell ref="B51:B52"/>
    <mergeCell ref="C51:E51"/>
    <mergeCell ref="C49:E49"/>
    <mergeCell ref="F49:H49"/>
    <mergeCell ref="W49:X50"/>
    <mergeCell ref="S49:T50"/>
    <mergeCell ref="I49:K50"/>
    <mergeCell ref="L49:N49"/>
    <mergeCell ref="U51:V52"/>
    <mergeCell ref="U49:V50"/>
    <mergeCell ref="A47:A48"/>
    <mergeCell ref="B47:B48"/>
    <mergeCell ref="C47:E47"/>
    <mergeCell ref="I47:K47"/>
    <mergeCell ref="L47:N47"/>
    <mergeCell ref="A44:B44"/>
    <mergeCell ref="C44:E44"/>
    <mergeCell ref="F44:H44"/>
    <mergeCell ref="L42:O42"/>
    <mergeCell ref="E42:H42"/>
    <mergeCell ref="I44:K44"/>
    <mergeCell ref="O44:P44"/>
    <mergeCell ref="A45:A46"/>
    <mergeCell ref="B45:B46"/>
    <mergeCell ref="F45:H45"/>
    <mergeCell ref="I45:K45"/>
    <mergeCell ref="C45:E46"/>
    <mergeCell ref="O45:P46"/>
    <mergeCell ref="L45:N45"/>
    <mergeCell ref="C42:D42"/>
    <mergeCell ref="P42:S42"/>
    <mergeCell ref="F47:H48"/>
    <mergeCell ref="L44:N44"/>
    <mergeCell ref="S44:T44"/>
    <mergeCell ref="A1:AE1"/>
    <mergeCell ref="A2:AE2"/>
    <mergeCell ref="A35:D35"/>
    <mergeCell ref="C36:D36"/>
    <mergeCell ref="E36:O36"/>
    <mergeCell ref="P36:W36"/>
    <mergeCell ref="X36:AD36"/>
    <mergeCell ref="D5:J5"/>
    <mergeCell ref="D7:J7"/>
    <mergeCell ref="D8:J8"/>
    <mergeCell ref="K7:P7"/>
    <mergeCell ref="K3:P3"/>
    <mergeCell ref="K4:P4"/>
    <mergeCell ref="D3:J3"/>
    <mergeCell ref="Q4:W4"/>
    <mergeCell ref="X4:AD4"/>
    <mergeCell ref="X3:AD3"/>
    <mergeCell ref="Q3:W3"/>
    <mergeCell ref="D4:J4"/>
    <mergeCell ref="D6:J6"/>
    <mergeCell ref="A32:A33"/>
    <mergeCell ref="B32:B33"/>
    <mergeCell ref="C32:E32"/>
    <mergeCell ref="F32:H32"/>
    <mergeCell ref="T110:W110"/>
    <mergeCell ref="T109:W109"/>
    <mergeCell ref="U113:V113"/>
    <mergeCell ref="Q116:R117"/>
    <mergeCell ref="I92:K92"/>
    <mergeCell ref="X105:AD105"/>
    <mergeCell ref="U116:V117"/>
    <mergeCell ref="W116:X117"/>
    <mergeCell ref="U114:V115"/>
    <mergeCell ref="W114:X115"/>
    <mergeCell ref="W113:X113"/>
    <mergeCell ref="L93:N93"/>
    <mergeCell ref="T108:W108"/>
    <mergeCell ref="P105:W105"/>
    <mergeCell ref="P106:S106"/>
    <mergeCell ref="T106:W106"/>
    <mergeCell ref="X108:AD109"/>
    <mergeCell ref="X110:AD111"/>
    <mergeCell ref="L110:O110"/>
    <mergeCell ref="P110:S110"/>
    <mergeCell ref="L106:O106"/>
    <mergeCell ref="X106:AD107"/>
    <mergeCell ref="L101:N101"/>
    <mergeCell ref="O101:Q102"/>
    <mergeCell ref="T82:W82"/>
    <mergeCell ref="P81:S81"/>
    <mergeCell ref="Q51:R52"/>
    <mergeCell ref="S51:T52"/>
    <mergeCell ref="T59:W59"/>
    <mergeCell ref="T61:W61"/>
    <mergeCell ref="X41:AD42"/>
    <mergeCell ref="O47:P48"/>
    <mergeCell ref="T39:W39"/>
    <mergeCell ref="X39:AD40"/>
    <mergeCell ref="S47:T48"/>
    <mergeCell ref="U47:V48"/>
    <mergeCell ref="W47:X48"/>
    <mergeCell ref="L40:O40"/>
    <mergeCell ref="P40:S40"/>
    <mergeCell ref="L39:O39"/>
    <mergeCell ref="L56:O56"/>
    <mergeCell ref="T57:W57"/>
    <mergeCell ref="T56:W56"/>
    <mergeCell ref="P56:S56"/>
    <mergeCell ref="O49:P50"/>
    <mergeCell ref="Q49:R50"/>
    <mergeCell ref="L58:O58"/>
    <mergeCell ref="L57:O57"/>
    <mergeCell ref="AK24:AK25"/>
    <mergeCell ref="Z26:AA27"/>
    <mergeCell ref="AK26:AK27"/>
    <mergeCell ref="O70:Q70"/>
    <mergeCell ref="R70:S71"/>
    <mergeCell ref="T70:U71"/>
    <mergeCell ref="V70:W71"/>
    <mergeCell ref="E83:H83"/>
    <mergeCell ref="L72:N72"/>
    <mergeCell ref="AK32:AK33"/>
    <mergeCell ref="O24:Q24"/>
    <mergeCell ref="O26:Q26"/>
    <mergeCell ref="O28:Q28"/>
    <mergeCell ref="O32:Q33"/>
    <mergeCell ref="O30:Q30"/>
    <mergeCell ref="L70:N70"/>
    <mergeCell ref="AH45:AH46"/>
    <mergeCell ref="AH49:AH50"/>
    <mergeCell ref="AH47:AH48"/>
    <mergeCell ref="W45:X46"/>
    <mergeCell ref="W44:X44"/>
    <mergeCell ref="U44:V44"/>
    <mergeCell ref="X56:AD57"/>
    <mergeCell ref="T40:W40"/>
    <mergeCell ref="B14:B15"/>
    <mergeCell ref="B16:B17"/>
    <mergeCell ref="L18:O18"/>
    <mergeCell ref="P18:S18"/>
    <mergeCell ref="T18:W18"/>
    <mergeCell ref="X18:AD19"/>
    <mergeCell ref="L19:O19"/>
    <mergeCell ref="P19:S19"/>
    <mergeCell ref="T19:W19"/>
    <mergeCell ref="B18:B19"/>
    <mergeCell ref="C18:D18"/>
    <mergeCell ref="E18:H18"/>
    <mergeCell ref="C19:D19"/>
    <mergeCell ref="E19:H19"/>
    <mergeCell ref="P15:S15"/>
    <mergeCell ref="T15:W15"/>
    <mergeCell ref="C16:D16"/>
    <mergeCell ref="E16:H16"/>
    <mergeCell ref="L16:O16"/>
    <mergeCell ref="P16:S16"/>
    <mergeCell ref="T16:W16"/>
    <mergeCell ref="C17:D17"/>
    <mergeCell ref="E17:H17"/>
    <mergeCell ref="L17:O17"/>
    <mergeCell ref="L20:O20"/>
    <mergeCell ref="P20:S20"/>
    <mergeCell ref="T20:W20"/>
    <mergeCell ref="X20:AD21"/>
    <mergeCell ref="L21:O21"/>
    <mergeCell ref="P21:S21"/>
    <mergeCell ref="T21:W21"/>
    <mergeCell ref="L15:O15"/>
    <mergeCell ref="I72:K73"/>
    <mergeCell ref="L32:N32"/>
    <mergeCell ref="T41:W41"/>
    <mergeCell ref="T42:W42"/>
    <mergeCell ref="S45:T46"/>
    <mergeCell ref="U45:V46"/>
    <mergeCell ref="X23:Y23"/>
    <mergeCell ref="Z23:AA23"/>
    <mergeCell ref="X24:Y25"/>
    <mergeCell ref="Z24:AA25"/>
    <mergeCell ref="O23:Q23"/>
    <mergeCell ref="Q44:R44"/>
    <mergeCell ref="T37:W37"/>
    <mergeCell ref="X32:Y33"/>
    <mergeCell ref="Z32:AA33"/>
    <mergeCell ref="T38:W38"/>
    <mergeCell ref="X80:AD80"/>
    <mergeCell ref="L74:N75"/>
    <mergeCell ref="P80:W80"/>
    <mergeCell ref="T83:W83"/>
    <mergeCell ref="T84:W84"/>
    <mergeCell ref="L85:O85"/>
    <mergeCell ref="P85:S85"/>
    <mergeCell ref="T85:W85"/>
    <mergeCell ref="I32:K32"/>
    <mergeCell ref="R32:S33"/>
    <mergeCell ref="L62:O62"/>
    <mergeCell ref="P62:S62"/>
    <mergeCell ref="X58:AD59"/>
    <mergeCell ref="T60:W60"/>
    <mergeCell ref="T58:W58"/>
    <mergeCell ref="X81:AD82"/>
    <mergeCell ref="X83:AD84"/>
    <mergeCell ref="Q45:R46"/>
    <mergeCell ref="Q47:R48"/>
    <mergeCell ref="T32:U33"/>
    <mergeCell ref="V32:W33"/>
    <mergeCell ref="T65:W65"/>
    <mergeCell ref="P39:S39"/>
    <mergeCell ref="O74:Q74"/>
    <mergeCell ref="B20:B21"/>
    <mergeCell ref="C20:D20"/>
    <mergeCell ref="E20:H20"/>
    <mergeCell ref="C21:D21"/>
    <mergeCell ref="E21:H21"/>
    <mergeCell ref="C65:D65"/>
    <mergeCell ref="E65:H65"/>
    <mergeCell ref="L65:O65"/>
    <mergeCell ref="P65:S65"/>
    <mergeCell ref="B37:B38"/>
    <mergeCell ref="B39:B40"/>
    <mergeCell ref="B41:B42"/>
    <mergeCell ref="B58:B59"/>
    <mergeCell ref="B56:B57"/>
    <mergeCell ref="B60:B61"/>
    <mergeCell ref="C41:D41"/>
    <mergeCell ref="C37:D37"/>
    <mergeCell ref="E37:H37"/>
    <mergeCell ref="C39:D39"/>
    <mergeCell ref="E40:H40"/>
    <mergeCell ref="E41:H41"/>
    <mergeCell ref="C38:D38"/>
    <mergeCell ref="C40:D40"/>
    <mergeCell ref="E39:H39"/>
    <mergeCell ref="E38:H38"/>
    <mergeCell ref="P41:S41"/>
    <mergeCell ref="L41:O41"/>
    <mergeCell ref="X62:AD63"/>
    <mergeCell ref="C63:D63"/>
    <mergeCell ref="E63:H63"/>
    <mergeCell ref="L63:O63"/>
    <mergeCell ref="P63:S63"/>
    <mergeCell ref="T63:W63"/>
    <mergeCell ref="X37:AD38"/>
    <mergeCell ref="P37:S37"/>
    <mergeCell ref="L37:O37"/>
    <mergeCell ref="P38:S38"/>
    <mergeCell ref="L38:O38"/>
    <mergeCell ref="C56:D56"/>
    <mergeCell ref="E56:H56"/>
    <mergeCell ref="C58:D58"/>
    <mergeCell ref="E58:H58"/>
    <mergeCell ref="E59:H59"/>
    <mergeCell ref="P59:S59"/>
    <mergeCell ref="L59:O59"/>
    <mergeCell ref="C60:D60"/>
    <mergeCell ref="E60:H60"/>
    <mergeCell ref="L60:O60"/>
    <mergeCell ref="C64:D64"/>
    <mergeCell ref="E64:H64"/>
    <mergeCell ref="L64:O64"/>
    <mergeCell ref="P64:S64"/>
    <mergeCell ref="T64:W64"/>
    <mergeCell ref="X67:Y67"/>
    <mergeCell ref="Z67:AA67"/>
    <mergeCell ref="O68:Q68"/>
    <mergeCell ref="R68:S69"/>
    <mergeCell ref="T68:U69"/>
    <mergeCell ref="V68:W69"/>
    <mergeCell ref="X68:Y69"/>
    <mergeCell ref="Z68:AA69"/>
    <mergeCell ref="AK68:AK69"/>
    <mergeCell ref="X70:Y71"/>
    <mergeCell ref="Z70:AA71"/>
    <mergeCell ref="AK70:AK71"/>
    <mergeCell ref="O72:Q72"/>
    <mergeCell ref="R72:S73"/>
    <mergeCell ref="T72:U73"/>
    <mergeCell ref="V72:W73"/>
    <mergeCell ref="X72:Y73"/>
    <mergeCell ref="Z72:AA73"/>
    <mergeCell ref="AK72:AK73"/>
    <mergeCell ref="R74:S75"/>
    <mergeCell ref="T74:U75"/>
    <mergeCell ref="V74:W75"/>
    <mergeCell ref="X74:Y75"/>
    <mergeCell ref="Z74:AA75"/>
    <mergeCell ref="AK74:AK75"/>
    <mergeCell ref="A76:A77"/>
    <mergeCell ref="B76:B77"/>
    <mergeCell ref="C76:E76"/>
    <mergeCell ref="F76:H76"/>
    <mergeCell ref="I76:K76"/>
    <mergeCell ref="L76:N76"/>
    <mergeCell ref="O76:Q77"/>
    <mergeCell ref="R76:S77"/>
    <mergeCell ref="T76:U77"/>
    <mergeCell ref="V76:W77"/>
    <mergeCell ref="X76:Y77"/>
    <mergeCell ref="Z76:AA77"/>
    <mergeCell ref="AK76:AK77"/>
    <mergeCell ref="C87:D87"/>
    <mergeCell ref="E87:H87"/>
    <mergeCell ref="L87:O87"/>
    <mergeCell ref="P87:S87"/>
    <mergeCell ref="T87:W87"/>
    <mergeCell ref="X87:AD88"/>
    <mergeCell ref="C88:D88"/>
    <mergeCell ref="E88:H88"/>
    <mergeCell ref="L88:O88"/>
    <mergeCell ref="P88:S88"/>
    <mergeCell ref="T88:W88"/>
    <mergeCell ref="R101:S102"/>
    <mergeCell ref="T101:U102"/>
    <mergeCell ref="V101:W102"/>
    <mergeCell ref="X101:Y102"/>
    <mergeCell ref="Z101:AA102"/>
    <mergeCell ref="AK101:AK102"/>
    <mergeCell ref="O92:Q92"/>
    <mergeCell ref="R92:S92"/>
    <mergeCell ref="T92:U92"/>
    <mergeCell ref="V92:W92"/>
    <mergeCell ref="X92:Y92"/>
    <mergeCell ref="Z92:AA92"/>
    <mergeCell ref="O93:Q93"/>
    <mergeCell ref="R93:S94"/>
    <mergeCell ref="T93:U94"/>
    <mergeCell ref="V93:W94"/>
    <mergeCell ref="X93:Y94"/>
    <mergeCell ref="Z93:AA94"/>
    <mergeCell ref="O95:Q95"/>
    <mergeCell ref="R95:S96"/>
    <mergeCell ref="T95:U96"/>
    <mergeCell ref="V95:W96"/>
    <mergeCell ref="AK99:AK100"/>
    <mergeCell ref="O97:Q97"/>
    <mergeCell ref="B81:B82"/>
    <mergeCell ref="B83:B84"/>
    <mergeCell ref="B87:B88"/>
    <mergeCell ref="B89:B90"/>
    <mergeCell ref="X64:AD64"/>
    <mergeCell ref="X65:AD65"/>
    <mergeCell ref="X85:AD85"/>
    <mergeCell ref="X86:AD86"/>
    <mergeCell ref="V99:W100"/>
    <mergeCell ref="X99:Y100"/>
    <mergeCell ref="Z99:AA100"/>
    <mergeCell ref="X95:Y96"/>
    <mergeCell ref="Z95:AA96"/>
    <mergeCell ref="C89:D89"/>
    <mergeCell ref="E89:H89"/>
    <mergeCell ref="L89:O89"/>
    <mergeCell ref="P89:S89"/>
    <mergeCell ref="T89:W89"/>
    <mergeCell ref="X89:AD90"/>
    <mergeCell ref="C90:D90"/>
    <mergeCell ref="E90:H90"/>
    <mergeCell ref="L90:O90"/>
    <mergeCell ref="P90:S90"/>
    <mergeCell ref="T90:W90"/>
  </mergeCells>
  <phoneticPr fontId="4"/>
  <printOptions horizontalCentered="1"/>
  <pageMargins left="0.25" right="0.25" top="0.75" bottom="0.75" header="0.3" footer="0.3"/>
  <pageSetup paperSize="9" orientation="portrait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2"/>
  <sheetViews>
    <sheetView topLeftCell="A40" zoomScaleNormal="100" workbookViewId="0"/>
  </sheetViews>
  <sheetFormatPr defaultColWidth="5.125" defaultRowHeight="12.95" customHeight="1"/>
  <cols>
    <col min="22" max="22" width="5.875" customWidth="1"/>
    <col min="23" max="23" width="4.875" customWidth="1"/>
  </cols>
  <sheetData>
    <row r="1" spans="1:24" ht="12.95" customHeight="1">
      <c r="A1" s="40" t="s">
        <v>16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24" ht="12.95" customHeight="1">
      <c r="A2" s="40"/>
      <c r="B2" s="389" t="s">
        <v>72</v>
      </c>
      <c r="C2" s="389"/>
      <c r="D2" s="390"/>
      <c r="E2" s="390"/>
      <c r="F2" s="40"/>
      <c r="G2" s="40"/>
      <c r="H2" s="40"/>
      <c r="I2" s="383"/>
      <c r="J2" s="384"/>
      <c r="K2" s="40"/>
      <c r="L2" s="40"/>
      <c r="M2" s="40"/>
      <c r="N2" s="40"/>
      <c r="O2" s="40"/>
      <c r="P2" s="40"/>
      <c r="Q2" s="40"/>
      <c r="R2" s="40"/>
    </row>
    <row r="3" spans="1:24" ht="12.95" customHeight="1">
      <c r="A3" s="40"/>
      <c r="B3" s="389"/>
      <c r="C3" s="389"/>
      <c r="D3" s="390"/>
      <c r="E3" s="390"/>
      <c r="F3" s="40"/>
      <c r="G3" s="40"/>
      <c r="H3" s="40"/>
      <c r="I3" s="391"/>
      <c r="J3" s="392"/>
      <c r="K3" s="40"/>
      <c r="L3" s="40"/>
      <c r="M3" s="40"/>
      <c r="N3" s="40"/>
      <c r="O3" s="40"/>
      <c r="P3" s="40"/>
      <c r="Q3" s="40"/>
      <c r="R3" s="40"/>
    </row>
    <row r="4" spans="1:24" ht="12.95" customHeight="1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24" ht="12.95" customHeight="1" thickBot="1">
      <c r="A5" s="40"/>
      <c r="B5" s="40"/>
      <c r="C5" s="40"/>
      <c r="D5" s="40"/>
      <c r="E5" s="40"/>
      <c r="F5" s="40"/>
      <c r="G5" s="40"/>
      <c r="H5" s="40"/>
      <c r="I5" s="40"/>
      <c r="J5" s="41"/>
      <c r="K5" s="40"/>
      <c r="L5" s="40"/>
      <c r="M5" s="40"/>
      <c r="N5" s="40"/>
      <c r="O5" s="40"/>
      <c r="P5" s="40"/>
      <c r="Q5" s="40"/>
      <c r="R5" s="40"/>
      <c r="S5" s="40"/>
    </row>
    <row r="6" spans="1:24" ht="12.95" customHeight="1">
      <c r="A6" s="40"/>
      <c r="B6" s="40"/>
      <c r="C6" s="40"/>
      <c r="D6" s="40"/>
      <c r="E6" s="40"/>
      <c r="F6" s="42"/>
      <c r="G6" s="43"/>
      <c r="H6" s="43"/>
      <c r="I6" s="43"/>
      <c r="J6" s="43"/>
      <c r="K6" s="43"/>
      <c r="L6" s="43"/>
      <c r="M6" s="44"/>
      <c r="N6" s="40"/>
      <c r="O6" s="40"/>
      <c r="P6" s="40"/>
      <c r="Q6" s="40"/>
      <c r="R6" s="40"/>
      <c r="S6" s="40"/>
    </row>
    <row r="7" spans="1:24" ht="12.95" customHeight="1">
      <c r="A7" s="40"/>
      <c r="B7" s="40"/>
      <c r="C7" s="40"/>
      <c r="D7" s="40"/>
      <c r="E7" s="40"/>
      <c r="F7" s="45"/>
      <c r="G7" s="46"/>
      <c r="H7" s="47"/>
      <c r="I7" s="47"/>
      <c r="J7" s="47"/>
      <c r="K7" s="47"/>
      <c r="L7" s="48"/>
      <c r="M7" s="49"/>
      <c r="N7" s="40"/>
      <c r="O7" s="40"/>
      <c r="P7" s="40"/>
      <c r="Q7" s="40"/>
      <c r="R7" s="40"/>
    </row>
    <row r="8" spans="1:24" ht="12.95" customHeight="1" thickBot="1">
      <c r="A8" s="40"/>
      <c r="B8" s="40"/>
      <c r="C8" s="40"/>
      <c r="D8" s="40"/>
      <c r="E8" s="40"/>
      <c r="F8" s="45"/>
      <c r="G8" s="65"/>
      <c r="H8" s="51"/>
      <c r="I8" s="383"/>
      <c r="J8" s="384"/>
      <c r="K8" s="51"/>
      <c r="L8" s="52"/>
      <c r="M8" s="49"/>
      <c r="N8" s="40"/>
      <c r="O8" s="40"/>
      <c r="P8" s="40"/>
      <c r="Q8" s="40"/>
      <c r="R8" s="40"/>
      <c r="X8" s="70"/>
    </row>
    <row r="9" spans="1:24" ht="12.95" customHeight="1">
      <c r="A9" s="40"/>
      <c r="B9" s="40"/>
      <c r="C9" s="40"/>
      <c r="D9" s="42"/>
      <c r="E9" s="43"/>
      <c r="F9" s="43"/>
      <c r="G9" s="44"/>
      <c r="H9" s="40"/>
      <c r="I9" s="391"/>
      <c r="J9" s="392"/>
      <c r="K9" s="40"/>
      <c r="L9" s="42"/>
      <c r="M9" s="43"/>
      <c r="N9" s="43"/>
      <c r="O9" s="44"/>
      <c r="P9" s="40"/>
      <c r="Q9" s="40"/>
      <c r="R9" s="40"/>
    </row>
    <row r="10" spans="1:24" ht="12.95" customHeight="1">
      <c r="A10" s="40"/>
      <c r="B10" s="40"/>
      <c r="C10" s="40"/>
      <c r="D10" s="45"/>
      <c r="E10" s="396"/>
      <c r="F10" s="396"/>
      <c r="G10" s="49"/>
      <c r="H10" s="40"/>
      <c r="I10" s="40"/>
      <c r="J10" s="40"/>
      <c r="K10" s="40"/>
      <c r="L10" s="45"/>
      <c r="M10" s="396"/>
      <c r="N10" s="396"/>
      <c r="O10" s="49"/>
      <c r="P10" s="40"/>
      <c r="Q10" s="40"/>
      <c r="R10" s="40"/>
    </row>
    <row r="11" spans="1:24" ht="12.95" customHeight="1">
      <c r="A11" s="40"/>
      <c r="B11" s="40"/>
      <c r="C11" s="40"/>
      <c r="D11" s="45"/>
      <c r="E11" s="397"/>
      <c r="F11" s="397"/>
      <c r="G11" s="49"/>
      <c r="H11" s="51"/>
      <c r="I11" s="51"/>
      <c r="J11" s="51"/>
      <c r="K11" s="40"/>
      <c r="L11" s="45"/>
      <c r="M11" s="397"/>
      <c r="N11" s="397"/>
      <c r="O11" s="49"/>
      <c r="P11" s="51"/>
      <c r="Q11" s="40"/>
      <c r="R11" s="40"/>
    </row>
    <row r="12" spans="1:24" ht="12.95" customHeight="1" thickBot="1">
      <c r="A12" s="40"/>
      <c r="B12" s="40"/>
      <c r="C12" s="40"/>
      <c r="D12" s="41"/>
      <c r="G12" s="62"/>
      <c r="H12" s="40"/>
      <c r="I12" s="40"/>
      <c r="J12" s="40"/>
      <c r="K12" s="40"/>
      <c r="L12" s="41"/>
      <c r="O12" s="62"/>
      <c r="P12" s="40"/>
      <c r="Q12" s="40"/>
      <c r="R12" s="40"/>
    </row>
    <row r="13" spans="1:24" ht="12.95" customHeight="1">
      <c r="A13" s="40"/>
      <c r="B13" s="40"/>
      <c r="C13" s="42"/>
      <c r="D13" s="51"/>
      <c r="E13" s="45"/>
      <c r="F13" s="49"/>
      <c r="G13" s="51"/>
      <c r="H13" s="44"/>
      <c r="I13" s="40"/>
      <c r="J13" s="40"/>
      <c r="K13" s="42"/>
      <c r="L13" s="51"/>
      <c r="M13" s="45"/>
      <c r="N13" s="49"/>
      <c r="O13" s="51"/>
      <c r="P13" s="44"/>
      <c r="Q13" s="40"/>
      <c r="R13" s="40"/>
    </row>
    <row r="14" spans="1:24" ht="12.95" customHeight="1">
      <c r="A14" s="40"/>
      <c r="B14" s="40"/>
      <c r="C14" s="45"/>
      <c r="D14" s="51"/>
      <c r="E14" s="45"/>
      <c r="F14" s="49"/>
      <c r="G14" s="51"/>
      <c r="H14" s="49"/>
      <c r="I14" s="40"/>
      <c r="J14" s="40"/>
      <c r="K14" s="45"/>
      <c r="L14" s="51"/>
      <c r="M14" s="45"/>
      <c r="N14" s="49"/>
      <c r="O14" s="51"/>
      <c r="P14" s="49"/>
      <c r="Q14" s="40"/>
      <c r="R14" s="40"/>
    </row>
    <row r="15" spans="1:24" ht="12.95" customHeight="1">
      <c r="A15" s="40"/>
      <c r="B15" s="40"/>
      <c r="C15" s="398"/>
      <c r="D15" s="384"/>
      <c r="E15" s="45"/>
      <c r="F15" s="49"/>
      <c r="G15" s="383"/>
      <c r="H15" s="395"/>
      <c r="I15" s="40"/>
      <c r="J15" s="40"/>
      <c r="K15" s="398"/>
      <c r="L15" s="384"/>
      <c r="M15" s="45"/>
      <c r="N15" s="49"/>
      <c r="O15" s="383"/>
      <c r="P15" s="395"/>
      <c r="Q15" s="40"/>
      <c r="R15" s="40"/>
    </row>
    <row r="16" spans="1:24" ht="12.95" customHeight="1">
      <c r="A16" s="40"/>
      <c r="B16" s="40"/>
      <c r="C16" s="401"/>
      <c r="D16" s="402"/>
      <c r="E16" s="68"/>
      <c r="F16" s="69"/>
      <c r="G16" s="393"/>
      <c r="H16" s="394"/>
      <c r="I16" s="40"/>
      <c r="J16" s="40"/>
      <c r="K16" s="401"/>
      <c r="L16" s="402"/>
      <c r="M16" s="68"/>
      <c r="N16" s="69"/>
      <c r="O16" s="393"/>
      <c r="P16" s="394"/>
      <c r="Q16" s="40"/>
      <c r="R16" s="40"/>
    </row>
    <row r="17" spans="1:21" ht="12.95" customHeight="1">
      <c r="A17" s="40"/>
      <c r="B17" s="377" t="s">
        <v>18</v>
      </c>
      <c r="C17" s="378"/>
      <c r="D17" s="377" t="s">
        <v>25</v>
      </c>
      <c r="E17" s="378"/>
      <c r="F17" s="377" t="s">
        <v>19</v>
      </c>
      <c r="G17" s="378"/>
      <c r="H17" s="377" t="s">
        <v>24</v>
      </c>
      <c r="I17" s="378"/>
      <c r="J17" s="377" t="s">
        <v>20</v>
      </c>
      <c r="K17" s="378"/>
      <c r="L17" s="377" t="s">
        <v>23</v>
      </c>
      <c r="M17" s="378"/>
      <c r="N17" s="377" t="s">
        <v>21</v>
      </c>
      <c r="O17" s="378"/>
      <c r="P17" s="377" t="s">
        <v>22</v>
      </c>
      <c r="Q17" s="378"/>
      <c r="R17" s="56"/>
    </row>
    <row r="18" spans="1:21" ht="12.95" customHeight="1">
      <c r="A18" s="40"/>
      <c r="B18" s="379"/>
      <c r="C18" s="380"/>
      <c r="D18" s="379"/>
      <c r="E18" s="380"/>
      <c r="F18" s="379"/>
      <c r="G18" s="380"/>
      <c r="H18" s="379"/>
      <c r="I18" s="380"/>
      <c r="J18" s="379"/>
      <c r="K18" s="380"/>
      <c r="L18" s="379"/>
      <c r="M18" s="380"/>
      <c r="N18" s="379"/>
      <c r="O18" s="380"/>
      <c r="P18" s="379"/>
      <c r="Q18" s="380"/>
      <c r="R18" s="56"/>
    </row>
    <row r="19" spans="1:21" ht="12.95" customHeight="1">
      <c r="A19" s="40"/>
      <c r="B19" s="40"/>
      <c r="C19" s="40"/>
      <c r="D19" s="403"/>
      <c r="E19" s="404"/>
      <c r="F19" s="404"/>
      <c r="G19" s="405"/>
      <c r="H19" s="40"/>
      <c r="I19" s="40"/>
      <c r="J19" s="40"/>
      <c r="K19" s="40"/>
      <c r="L19" s="403"/>
      <c r="M19" s="404"/>
      <c r="N19" s="404"/>
      <c r="O19" s="405"/>
      <c r="P19" s="40"/>
      <c r="Q19" s="40"/>
      <c r="R19" s="40"/>
    </row>
    <row r="20" spans="1:21" ht="12.95" customHeight="1">
      <c r="A20" s="40"/>
      <c r="B20" s="40"/>
      <c r="C20" s="40"/>
      <c r="D20" s="53"/>
      <c r="E20" s="54"/>
      <c r="F20" s="54"/>
      <c r="G20" s="55"/>
      <c r="H20" s="40"/>
      <c r="I20" s="40"/>
      <c r="J20" s="40"/>
      <c r="K20" s="40"/>
      <c r="L20" s="53"/>
      <c r="M20" s="54"/>
      <c r="N20" s="54"/>
      <c r="O20" s="55"/>
      <c r="P20" s="40"/>
      <c r="Q20" s="40"/>
      <c r="R20" s="40"/>
      <c r="U20" s="66"/>
    </row>
    <row r="21" spans="1:21" ht="12.95" customHeight="1">
      <c r="A21" s="40"/>
      <c r="B21" s="40"/>
      <c r="C21" s="40"/>
      <c r="D21" s="40"/>
      <c r="E21" s="40"/>
      <c r="F21" s="50"/>
      <c r="G21" s="50"/>
      <c r="H21" s="381"/>
      <c r="I21" s="382"/>
      <c r="J21" s="382"/>
      <c r="K21" s="382"/>
      <c r="L21" s="52"/>
      <c r="M21" s="52"/>
      <c r="N21" s="40"/>
      <c r="O21" s="40"/>
      <c r="P21" s="40"/>
      <c r="Q21" s="40"/>
      <c r="R21" s="40"/>
    </row>
    <row r="22" spans="1:21" ht="12.95" customHeight="1">
      <c r="A22" s="40"/>
      <c r="B22" s="40"/>
      <c r="C22" s="40"/>
      <c r="D22" s="40"/>
      <c r="E22" s="40"/>
      <c r="F22" s="50"/>
      <c r="G22" s="53"/>
      <c r="H22" s="54"/>
      <c r="I22" s="54"/>
      <c r="J22" s="54"/>
      <c r="K22" s="54"/>
      <c r="L22" s="55"/>
      <c r="M22" s="52"/>
      <c r="N22" s="40"/>
      <c r="O22" s="40"/>
      <c r="P22" s="40"/>
      <c r="Q22" s="40"/>
      <c r="R22" s="40"/>
    </row>
    <row r="23" spans="1:21" ht="12.95" customHeight="1">
      <c r="A23" s="40"/>
      <c r="B23" s="40"/>
      <c r="C23" s="40"/>
      <c r="D23" s="40"/>
      <c r="E23" s="40"/>
      <c r="F23" s="53"/>
      <c r="G23" s="54"/>
      <c r="H23" s="54"/>
      <c r="I23" s="54"/>
      <c r="J23" s="54"/>
      <c r="K23" s="54"/>
      <c r="L23" s="54"/>
      <c r="M23" s="55"/>
      <c r="N23" s="40"/>
      <c r="O23" s="40"/>
      <c r="P23" s="40"/>
      <c r="Q23" s="40"/>
      <c r="R23" s="40"/>
    </row>
    <row r="24" spans="1:21" ht="12.95" customHeight="1">
      <c r="A24" s="40"/>
      <c r="B24" s="40"/>
      <c r="C24" s="40"/>
      <c r="D24" s="40"/>
      <c r="E24" s="40"/>
      <c r="F24" s="40"/>
      <c r="G24" s="40"/>
      <c r="H24" s="40"/>
      <c r="I24" s="40"/>
      <c r="J24" s="46"/>
      <c r="K24" s="40"/>
      <c r="L24" s="40"/>
      <c r="M24" s="40"/>
      <c r="N24" s="40"/>
      <c r="O24" s="40"/>
      <c r="P24" s="40"/>
      <c r="Q24" s="40"/>
      <c r="R24" s="40"/>
    </row>
    <row r="25" spans="1:21" ht="12.95" customHeight="1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381"/>
      <c r="L25" s="382"/>
      <c r="M25" s="382"/>
      <c r="N25" s="382"/>
      <c r="O25" s="40"/>
      <c r="P25" s="40"/>
      <c r="Q25" s="40"/>
      <c r="R25" s="40"/>
    </row>
    <row r="26" spans="1:21" ht="12.95" customHeight="1" thickBot="1">
      <c r="A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</row>
    <row r="27" spans="1:21" ht="12.95" customHeight="1">
      <c r="A27" s="71"/>
      <c r="B27" s="72"/>
      <c r="C27" s="72"/>
      <c r="D27" s="72"/>
      <c r="E27" s="72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2"/>
      <c r="T27" s="72"/>
    </row>
    <row r="28" spans="1:21" ht="12.95" customHeight="1">
      <c r="A28" s="40"/>
      <c r="B28" s="399" t="s">
        <v>162</v>
      </c>
      <c r="C28" s="399"/>
      <c r="D28" s="400"/>
      <c r="E28" s="400"/>
      <c r="F28" s="40"/>
      <c r="G28" s="40"/>
      <c r="H28" s="40"/>
      <c r="I28" s="40"/>
      <c r="J28" s="40"/>
      <c r="K28" s="383"/>
      <c r="L28" s="384"/>
      <c r="M28" s="384"/>
      <c r="N28" s="384"/>
      <c r="O28" s="40"/>
      <c r="P28" s="40"/>
      <c r="Q28" s="40"/>
      <c r="R28" s="40"/>
    </row>
    <row r="29" spans="1:21" ht="12.95" customHeight="1" thickBot="1">
      <c r="A29" s="40"/>
      <c r="B29" s="399"/>
      <c r="C29" s="399"/>
      <c r="D29" s="400"/>
      <c r="E29" s="400"/>
      <c r="F29" s="40"/>
      <c r="G29" s="40"/>
      <c r="H29" s="40"/>
      <c r="I29" s="40"/>
      <c r="J29" s="62"/>
      <c r="K29" s="40"/>
      <c r="L29" s="40"/>
      <c r="M29" s="40"/>
      <c r="N29" s="40"/>
      <c r="O29" s="40"/>
      <c r="P29" s="40"/>
      <c r="Q29" s="40"/>
      <c r="R29" s="40"/>
    </row>
    <row r="30" spans="1:21" ht="12.95" customHeight="1">
      <c r="A30" s="119"/>
      <c r="B30" s="119"/>
      <c r="C30" s="119"/>
      <c r="D30" s="119"/>
      <c r="E30" s="119"/>
      <c r="F30" s="121"/>
      <c r="G30" s="127"/>
      <c r="H30" s="127"/>
      <c r="I30" s="127"/>
      <c r="J30" s="127"/>
      <c r="K30" s="127"/>
      <c r="L30" s="127"/>
      <c r="M30" s="127"/>
      <c r="N30" s="127"/>
      <c r="O30" s="122"/>
      <c r="P30" s="119"/>
      <c r="Q30" s="119"/>
      <c r="R30" s="119"/>
      <c r="S30" s="119"/>
    </row>
    <row r="31" spans="1:21" ht="12.95" customHeight="1">
      <c r="A31" s="119"/>
      <c r="B31" s="119"/>
      <c r="C31" s="119"/>
      <c r="D31" s="119"/>
      <c r="E31" s="119"/>
      <c r="F31" s="125"/>
      <c r="G31" s="119"/>
      <c r="H31" s="119"/>
      <c r="I31" s="119"/>
      <c r="J31" s="119"/>
      <c r="K31" s="119"/>
      <c r="L31" s="119"/>
      <c r="M31" s="119"/>
      <c r="N31" s="119"/>
      <c r="O31" s="126"/>
      <c r="P31" s="119"/>
      <c r="Q31" s="119"/>
      <c r="R31" s="119"/>
      <c r="S31" s="119"/>
    </row>
    <row r="32" spans="1:21" ht="12.95" customHeight="1" thickBot="1">
      <c r="A32" s="119"/>
      <c r="B32" s="119"/>
      <c r="C32" s="119"/>
      <c r="D32" s="119"/>
      <c r="E32" s="119"/>
      <c r="F32" s="125"/>
      <c r="G32" s="119"/>
      <c r="H32" s="141"/>
      <c r="I32" s="142"/>
      <c r="J32" s="142"/>
      <c r="K32" s="142"/>
      <c r="L32" s="142"/>
      <c r="M32" s="143"/>
      <c r="N32" s="119"/>
      <c r="O32" s="126"/>
      <c r="P32" s="119"/>
      <c r="Q32" s="119"/>
      <c r="R32" s="119"/>
      <c r="S32" s="119"/>
    </row>
    <row r="33" spans="1:20" ht="12.95" customHeight="1">
      <c r="A33" s="119"/>
      <c r="B33" s="119"/>
      <c r="C33" s="121"/>
      <c r="D33" s="127"/>
      <c r="E33" s="127"/>
      <c r="F33" s="127"/>
      <c r="G33" s="127"/>
      <c r="H33" s="122"/>
      <c r="I33" s="119"/>
      <c r="J33" s="119"/>
      <c r="K33" s="119"/>
      <c r="L33" s="119"/>
      <c r="M33" s="121"/>
      <c r="N33" s="127"/>
      <c r="O33" s="127"/>
      <c r="P33" s="127"/>
      <c r="Q33" s="127"/>
      <c r="R33" s="122"/>
      <c r="S33" s="119"/>
    </row>
    <row r="34" spans="1:20" ht="12.95" customHeight="1">
      <c r="A34" s="119"/>
      <c r="B34" s="119"/>
      <c r="C34" s="125"/>
      <c r="D34" s="119"/>
      <c r="E34" s="119"/>
      <c r="F34" s="119"/>
      <c r="G34" s="119"/>
      <c r="H34" s="126"/>
      <c r="I34" s="119"/>
      <c r="J34" s="119"/>
      <c r="K34" s="119"/>
      <c r="L34" s="119"/>
      <c r="M34" s="125"/>
      <c r="N34" s="119"/>
      <c r="O34" s="119"/>
      <c r="P34" s="119"/>
      <c r="Q34" s="119"/>
      <c r="R34" s="126"/>
      <c r="S34" s="119"/>
    </row>
    <row r="35" spans="1:20" ht="6" customHeight="1">
      <c r="A35" s="119"/>
      <c r="B35" s="119"/>
      <c r="C35" s="125"/>
      <c r="D35" s="119"/>
      <c r="E35" s="119"/>
      <c r="F35" s="119"/>
      <c r="G35" s="119"/>
      <c r="H35" s="126"/>
      <c r="I35" s="119"/>
      <c r="J35" s="119"/>
      <c r="K35" s="119"/>
      <c r="L35" s="119"/>
      <c r="M35" s="125"/>
      <c r="N35" s="119"/>
      <c r="O35" s="119"/>
      <c r="P35" s="119"/>
      <c r="Q35" s="119"/>
      <c r="R35" s="126"/>
      <c r="S35" s="119"/>
    </row>
    <row r="36" spans="1:20" ht="12.95" customHeight="1" thickBot="1">
      <c r="A36" s="119"/>
      <c r="B36" s="119"/>
      <c r="C36" s="125"/>
      <c r="D36" s="119"/>
      <c r="E36" s="119"/>
      <c r="F36" s="119"/>
      <c r="G36" s="119"/>
      <c r="H36" s="126"/>
      <c r="I36" s="119"/>
      <c r="J36" s="119"/>
      <c r="K36" s="119"/>
      <c r="L36" s="119"/>
      <c r="M36" s="125"/>
      <c r="N36" s="119"/>
      <c r="O36" s="119"/>
      <c r="P36" s="119"/>
      <c r="Q36" s="119"/>
      <c r="R36" s="126"/>
      <c r="S36" s="119"/>
    </row>
    <row r="37" spans="1:20" ht="12.95" customHeight="1">
      <c r="A37" s="119"/>
      <c r="B37" s="121"/>
      <c r="C37" s="127"/>
      <c r="D37" s="125"/>
      <c r="E37" s="119"/>
      <c r="F37" s="119"/>
      <c r="G37" s="119"/>
      <c r="H37" s="121"/>
      <c r="I37" s="122"/>
      <c r="J37" s="119"/>
      <c r="K37" s="119"/>
      <c r="L37" s="121"/>
      <c r="M37" s="122"/>
      <c r="N37" s="119"/>
      <c r="O37" s="119"/>
      <c r="P37" s="119"/>
      <c r="Q37" s="126"/>
      <c r="R37" s="127"/>
      <c r="S37" s="122"/>
    </row>
    <row r="38" spans="1:20" ht="12.95" customHeight="1">
      <c r="A38" s="119"/>
      <c r="B38" s="125"/>
      <c r="C38" s="119"/>
      <c r="D38" s="125"/>
      <c r="E38" s="119"/>
      <c r="F38" s="119"/>
      <c r="G38" s="119"/>
      <c r="H38" s="125"/>
      <c r="I38" s="126"/>
      <c r="J38" s="119"/>
      <c r="K38" s="119"/>
      <c r="L38" s="125"/>
      <c r="M38" s="126"/>
      <c r="N38" s="119"/>
      <c r="O38" s="119"/>
      <c r="P38" s="119"/>
      <c r="Q38" s="126"/>
      <c r="R38" s="119"/>
      <c r="S38" s="126"/>
    </row>
    <row r="39" spans="1:20" ht="3" customHeight="1">
      <c r="A39" s="119"/>
      <c r="B39" s="125"/>
      <c r="C39" s="119"/>
      <c r="D39" s="125"/>
      <c r="E39" s="119"/>
      <c r="F39" s="119"/>
      <c r="G39" s="119"/>
      <c r="H39" s="125"/>
      <c r="I39" s="126"/>
      <c r="J39" s="119"/>
      <c r="K39" s="119"/>
      <c r="L39" s="125"/>
      <c r="M39" s="126"/>
      <c r="N39" s="119"/>
      <c r="O39" s="119"/>
      <c r="P39" s="119"/>
      <c r="Q39" s="126"/>
      <c r="R39" s="119"/>
      <c r="S39" s="126"/>
    </row>
    <row r="40" spans="1:20" ht="12.95" customHeight="1">
      <c r="A40" s="120"/>
      <c r="B40" s="123"/>
      <c r="C40" s="120"/>
      <c r="D40" s="123"/>
      <c r="E40" s="119"/>
      <c r="F40" s="119"/>
      <c r="G40" s="120"/>
      <c r="H40" s="123"/>
      <c r="I40" s="124"/>
      <c r="J40" s="120"/>
      <c r="K40" s="120"/>
      <c r="L40" s="123"/>
      <c r="M40" s="124"/>
      <c r="N40" s="120"/>
      <c r="O40" s="119"/>
      <c r="P40" s="119"/>
      <c r="Q40" s="124"/>
      <c r="R40" s="120"/>
      <c r="S40" s="124"/>
    </row>
    <row r="41" spans="1:20" ht="12.95" customHeight="1">
      <c r="A41" s="375" t="s">
        <v>26</v>
      </c>
      <c r="B41" s="375"/>
      <c r="C41" s="377" t="s">
        <v>32</v>
      </c>
      <c r="D41" s="378"/>
      <c r="E41" s="176"/>
      <c r="F41" s="177"/>
      <c r="G41" s="375" t="s">
        <v>27</v>
      </c>
      <c r="H41" s="375"/>
      <c r="I41" s="375" t="s">
        <v>31</v>
      </c>
      <c r="J41" s="375"/>
      <c r="K41" s="375" t="s">
        <v>28</v>
      </c>
      <c r="L41" s="375"/>
      <c r="M41" s="375" t="s">
        <v>30</v>
      </c>
      <c r="N41" s="375"/>
      <c r="O41" s="176"/>
      <c r="P41" s="177"/>
      <c r="Q41" s="377" t="s">
        <v>29</v>
      </c>
      <c r="R41" s="378"/>
      <c r="S41" s="375" t="s">
        <v>32</v>
      </c>
      <c r="T41" s="375"/>
    </row>
    <row r="42" spans="1:20" ht="12.95" customHeight="1">
      <c r="A42" s="376"/>
      <c r="B42" s="376"/>
      <c r="C42" s="379"/>
      <c r="D42" s="380"/>
      <c r="E42" s="176"/>
      <c r="F42" s="177"/>
      <c r="G42" s="376"/>
      <c r="H42" s="376"/>
      <c r="I42" s="376"/>
      <c r="J42" s="376"/>
      <c r="K42" s="376"/>
      <c r="L42" s="376"/>
      <c r="M42" s="376"/>
      <c r="N42" s="376"/>
      <c r="O42" s="176"/>
      <c r="P42" s="177"/>
      <c r="Q42" s="379"/>
      <c r="R42" s="380"/>
      <c r="S42" s="376"/>
      <c r="T42" s="376"/>
    </row>
    <row r="43" spans="1:20" ht="8.25" customHeight="1">
      <c r="A43" s="40"/>
      <c r="B43" s="40"/>
      <c r="C43" s="136"/>
      <c r="D43" s="128"/>
      <c r="E43" s="175"/>
      <c r="F43" s="175"/>
      <c r="G43" s="128"/>
      <c r="H43" s="179"/>
      <c r="I43" s="128"/>
      <c r="J43" s="128"/>
      <c r="K43" s="128"/>
      <c r="L43" s="128"/>
      <c r="M43" s="129"/>
      <c r="N43" s="128"/>
      <c r="O43" s="175"/>
      <c r="P43" s="51"/>
      <c r="Q43" s="130"/>
      <c r="R43" s="131"/>
      <c r="S43" s="40"/>
    </row>
    <row r="44" spans="1:20" ht="3" customHeight="1">
      <c r="A44" s="40"/>
      <c r="B44" s="40"/>
      <c r="C44" s="137"/>
      <c r="D44" s="118"/>
      <c r="E44" s="118"/>
      <c r="F44" s="118"/>
      <c r="G44" s="118"/>
      <c r="H44" s="138"/>
      <c r="I44" s="118"/>
      <c r="J44" s="118"/>
      <c r="K44" s="118"/>
      <c r="L44" s="118"/>
      <c r="M44" s="137"/>
      <c r="N44" s="118"/>
      <c r="O44" s="118"/>
      <c r="P44" s="51"/>
      <c r="Q44" s="51"/>
      <c r="R44" s="140"/>
      <c r="S44" s="40"/>
    </row>
    <row r="45" spans="1:20" ht="12.95" customHeight="1">
      <c r="A45" s="40"/>
      <c r="B45" s="40"/>
      <c r="C45" s="137"/>
      <c r="D45" s="118"/>
      <c r="E45" s="118"/>
      <c r="F45" s="118"/>
      <c r="G45" s="118"/>
      <c r="H45" s="180"/>
      <c r="I45" s="178"/>
      <c r="J45" s="178"/>
      <c r="K45" s="178"/>
      <c r="L45" s="118"/>
      <c r="M45" s="137"/>
      <c r="N45" s="118"/>
      <c r="O45" s="118"/>
      <c r="P45" s="51"/>
      <c r="Q45" s="51"/>
      <c r="R45" s="140"/>
      <c r="S45" s="40"/>
    </row>
    <row r="46" spans="1:20" ht="12.95" customHeight="1">
      <c r="A46" s="40"/>
      <c r="B46" s="40"/>
      <c r="C46" s="132"/>
      <c r="D46" s="133"/>
      <c r="E46" s="133"/>
      <c r="F46" s="133"/>
      <c r="G46" s="133"/>
      <c r="H46" s="139"/>
      <c r="I46" s="118"/>
      <c r="J46" s="118"/>
      <c r="K46" s="118"/>
      <c r="L46" s="118"/>
      <c r="M46" s="132"/>
      <c r="N46" s="133"/>
      <c r="O46" s="133"/>
      <c r="P46" s="134"/>
      <c r="Q46" s="134"/>
      <c r="R46" s="135"/>
      <c r="S46" s="40"/>
    </row>
    <row r="47" spans="1:20" ht="12.95" customHeight="1">
      <c r="A47" s="40"/>
      <c r="B47" s="40"/>
      <c r="C47" s="118"/>
      <c r="D47" s="118"/>
      <c r="E47" s="137"/>
      <c r="F47" s="118"/>
      <c r="G47" s="118"/>
      <c r="H47" s="181"/>
      <c r="I47" s="182"/>
      <c r="J47" s="182"/>
      <c r="K47" s="182"/>
      <c r="L47" s="182"/>
      <c r="M47" s="183"/>
      <c r="N47" s="118"/>
      <c r="O47" s="118"/>
      <c r="P47" s="140"/>
      <c r="Q47" s="40"/>
      <c r="R47" s="40"/>
      <c r="S47" s="40"/>
    </row>
    <row r="48" spans="1:20" ht="12.95" customHeight="1">
      <c r="A48" s="40"/>
      <c r="B48" s="40"/>
      <c r="C48" s="118"/>
      <c r="D48" s="118"/>
      <c r="E48" s="132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5"/>
      <c r="Q48" s="40"/>
      <c r="R48" s="40"/>
      <c r="S48" s="40"/>
    </row>
    <row r="49" spans="1:29" ht="12.95" customHeight="1">
      <c r="A49" s="40"/>
      <c r="B49" s="40"/>
      <c r="C49" s="118"/>
      <c r="D49" s="118"/>
      <c r="E49" s="118"/>
      <c r="F49" s="118"/>
      <c r="G49" s="118"/>
      <c r="H49" s="118"/>
      <c r="I49" s="118"/>
      <c r="J49" s="118"/>
      <c r="K49" s="387"/>
      <c r="L49" s="388"/>
      <c r="M49" s="388"/>
      <c r="N49" s="388"/>
      <c r="O49" s="118"/>
      <c r="P49" s="40"/>
      <c r="Q49" s="40"/>
      <c r="R49" s="40"/>
      <c r="S49" s="40"/>
    </row>
    <row r="50" spans="1:29" ht="12.95" customHeight="1" thickBot="1">
      <c r="A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</row>
    <row r="51" spans="1:29" ht="12.95" customHeight="1">
      <c r="A51" s="71"/>
      <c r="B51" s="72"/>
      <c r="C51" s="72"/>
      <c r="D51" s="72"/>
      <c r="E51" s="72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2"/>
    </row>
    <row r="52" spans="1:29" ht="12.95" customHeight="1">
      <c r="A52" s="40"/>
      <c r="B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</row>
    <row r="53" spans="1:29" ht="12.95" customHeight="1">
      <c r="A53" s="107"/>
      <c r="B53" s="108"/>
      <c r="C53" s="108"/>
      <c r="D53" s="109"/>
      <c r="E53" s="109"/>
      <c r="F53" s="107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</row>
    <row r="54" spans="1:29" ht="12.95" customHeight="1">
      <c r="A54" s="107"/>
      <c r="B54" s="108"/>
      <c r="C54" s="108"/>
      <c r="D54" s="109"/>
      <c r="E54" s="109"/>
      <c r="F54" s="107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</row>
    <row r="55" spans="1:29" ht="12.95" customHeight="1"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1:29" ht="15.95" customHeight="1">
      <c r="A56" s="111"/>
      <c r="B56" s="111"/>
      <c r="C56" s="111"/>
      <c r="D56" s="111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3"/>
      <c r="R56" s="103"/>
      <c r="S56" s="103"/>
      <c r="T56" s="386"/>
      <c r="U56" s="386"/>
      <c r="V56" s="385"/>
      <c r="W56" s="385"/>
      <c r="X56" s="385"/>
      <c r="Y56" s="385"/>
      <c r="Z56" s="385"/>
      <c r="AA56" s="385"/>
      <c r="AB56" s="385"/>
      <c r="AC56" s="385"/>
    </row>
    <row r="57" spans="1:29" ht="15.95" customHeight="1">
      <c r="A57" s="9"/>
      <c r="B57" s="110"/>
      <c r="C57" s="110"/>
      <c r="D57" s="110"/>
      <c r="E57" s="104" t="str">
        <f>IF(OR(E58="",G58=""),"",IF(E58=G58,"△",IF(E58&gt;G58,"○","●")))</f>
        <v/>
      </c>
      <c r="F57" s="104"/>
      <c r="G57" s="104"/>
      <c r="H57" s="104" t="str">
        <f>IF(OR(H58="",J58=""),"",IF(H58=J58,"△",IF(H58&gt;J58,"○","●")))</f>
        <v/>
      </c>
      <c r="I57" s="104"/>
      <c r="J57" s="104"/>
      <c r="K57" s="104" t="str">
        <f>IF(OR(K58="",M58=""),"",IF(K58=M58,"△",IF(K58&gt;M58,"○","●")))</f>
        <v/>
      </c>
      <c r="L57" s="104"/>
      <c r="M57" s="104"/>
      <c r="N57" s="104" t="str">
        <f>IF(OR(N58="",P58=""),"",IF(N58=P58,"△",IF(N58&gt;P58,"○","●")))</f>
        <v/>
      </c>
      <c r="O57" s="104"/>
      <c r="P57" s="104"/>
      <c r="Q57" s="103"/>
      <c r="R57" s="103"/>
      <c r="S57" s="103"/>
      <c r="T57" s="103"/>
      <c r="U57" s="102"/>
      <c r="V57" s="103"/>
      <c r="W57" s="103"/>
      <c r="X57" s="103"/>
      <c r="Y57" s="103"/>
      <c r="Z57" s="103"/>
      <c r="AA57" s="103"/>
      <c r="AB57" s="103"/>
      <c r="AC57" s="103"/>
    </row>
    <row r="58" spans="1:29" ht="15.95" customHeight="1">
      <c r="A58" s="9"/>
      <c r="B58" s="110"/>
      <c r="C58" s="110"/>
      <c r="D58" s="110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103"/>
      <c r="R58" s="103"/>
      <c r="S58" s="103"/>
      <c r="T58" s="102"/>
      <c r="U58" s="102"/>
      <c r="V58" s="103"/>
      <c r="W58" s="103"/>
      <c r="X58" s="103"/>
      <c r="Y58" s="103"/>
      <c r="Z58" s="103"/>
      <c r="AA58" s="103"/>
      <c r="AB58" s="103"/>
      <c r="AC58" s="103"/>
    </row>
    <row r="59" spans="1:29" ht="15.95" customHeight="1">
      <c r="A59" s="9"/>
      <c r="B59" s="101"/>
      <c r="C59" s="101"/>
      <c r="D59" s="101"/>
      <c r="E59" s="104" t="str">
        <f>IF(OR(E60="",G60=""),"",IF(E60=G60,"△",IF(E60&gt;G60,"○","●")))</f>
        <v/>
      </c>
      <c r="F59" s="104"/>
      <c r="G59" s="104"/>
      <c r="H59" s="104" t="str">
        <f>IF(OR(H60="",J60=""),"",IF(H60=J60,"△",IF(H60&gt;J60,"○","●")))</f>
        <v/>
      </c>
      <c r="I59" s="104"/>
      <c r="J59" s="104"/>
      <c r="K59" s="104" t="str">
        <f>IF(OR(K60="",M60=""),"",IF(K60=M60,"△",IF(K60&gt;M60,"○","●")))</f>
        <v/>
      </c>
      <c r="L59" s="104"/>
      <c r="M59" s="104"/>
      <c r="N59" s="104" t="str">
        <f>IF(OR(N60="",P60=""),"",IF(N60=P60,"△",IF(N60&gt;P60,"○","●")))</f>
        <v/>
      </c>
      <c r="O59" s="104"/>
      <c r="P59" s="104"/>
      <c r="Q59" s="103"/>
      <c r="R59" s="103"/>
      <c r="S59" s="103"/>
      <c r="T59" s="103"/>
      <c r="U59" s="102"/>
      <c r="V59" s="103"/>
      <c r="W59" s="103"/>
      <c r="X59" s="103"/>
      <c r="Y59" s="103"/>
      <c r="Z59" s="103"/>
      <c r="AA59" s="103"/>
      <c r="AB59" s="103"/>
      <c r="AC59" s="103"/>
    </row>
    <row r="60" spans="1:29" ht="15.95" customHeight="1">
      <c r="A60" s="9"/>
      <c r="B60" s="101"/>
      <c r="C60" s="101"/>
      <c r="D60" s="101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103"/>
      <c r="R60" s="103"/>
      <c r="S60" s="103"/>
      <c r="T60" s="102"/>
      <c r="U60" s="102"/>
      <c r="V60" s="103"/>
      <c r="W60" s="103"/>
      <c r="X60" s="103"/>
      <c r="Y60" s="103"/>
      <c r="Z60" s="103"/>
      <c r="AA60" s="103"/>
      <c r="AB60" s="103"/>
      <c r="AC60" s="103"/>
    </row>
    <row r="61" spans="1:29" ht="15.95" customHeight="1">
      <c r="A61" s="9"/>
      <c r="B61" s="101"/>
      <c r="C61" s="101"/>
      <c r="D61" s="101"/>
      <c r="E61" s="104" t="str">
        <f>IF(OR(E62="",G62=""),"",IF(E62=G62,"△",IF(E62&gt;G62,"○","●")))</f>
        <v/>
      </c>
      <c r="F61" s="104"/>
      <c r="G61" s="104"/>
      <c r="H61" s="104" t="str">
        <f>IF(OR(H62="",J62=""),"",IF(H62=J62,"△",IF(H62&gt;J62,"○","●")))</f>
        <v/>
      </c>
      <c r="I61" s="104"/>
      <c r="J61" s="104"/>
      <c r="K61" s="104" t="str">
        <f>IF(OR(K62="",M62=""),"",IF(K62=M62,"△",IF(K62&gt;M62,"○","●")))</f>
        <v/>
      </c>
      <c r="L61" s="104"/>
      <c r="M61" s="104"/>
      <c r="N61" s="104" t="str">
        <f>IF(OR(N62="",P62=""),"",IF(N62=P62,"△",IF(N62&gt;P62,"○","●")))</f>
        <v/>
      </c>
      <c r="O61" s="104"/>
      <c r="P61" s="104"/>
      <c r="Q61" s="103"/>
      <c r="R61" s="103"/>
      <c r="S61" s="103"/>
      <c r="T61" s="103"/>
      <c r="U61" s="102"/>
      <c r="V61" s="103"/>
      <c r="W61" s="103"/>
      <c r="X61" s="103"/>
      <c r="Y61" s="103"/>
      <c r="Z61" s="103"/>
      <c r="AA61" s="103"/>
      <c r="AB61" s="103"/>
      <c r="AC61" s="103"/>
    </row>
    <row r="62" spans="1:29" ht="15.95" customHeight="1">
      <c r="A62" s="9"/>
      <c r="B62" s="101"/>
      <c r="C62" s="101"/>
      <c r="D62" s="101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103"/>
      <c r="R62" s="103"/>
      <c r="S62" s="103"/>
      <c r="T62" s="102"/>
      <c r="U62" s="102"/>
      <c r="V62" s="103"/>
      <c r="W62" s="103"/>
      <c r="X62" s="103"/>
      <c r="Y62" s="103"/>
      <c r="Z62" s="103"/>
      <c r="AA62" s="103"/>
      <c r="AB62" s="103"/>
      <c r="AC62" s="103"/>
    </row>
    <row r="63" spans="1:29" ht="13.5">
      <c r="A63" s="9"/>
      <c r="B63" s="101"/>
      <c r="C63" s="101"/>
      <c r="D63" s="101"/>
      <c r="E63" s="104" t="str">
        <f>IF(OR(E64="",G64=""),"",IF(E64=G64,"△",IF(E64&gt;G64,"○","●")))</f>
        <v/>
      </c>
      <c r="F63" s="104"/>
      <c r="G63" s="104"/>
      <c r="H63" s="104" t="str">
        <f>IF(OR(H64="",J64=""),"",IF(H64=J64,"△",IF(H64&gt;J64,"○","●")))</f>
        <v/>
      </c>
      <c r="I63" s="104"/>
      <c r="J63" s="104"/>
      <c r="K63" s="104" t="str">
        <f>IF(OR(K64="",M64=""),"",IF(K64=M64,"△",IF(K64&gt;M64,"○","●")))</f>
        <v/>
      </c>
      <c r="L63" s="104"/>
      <c r="M63" s="104"/>
      <c r="N63" s="104" t="str">
        <f>IF(OR(N64="",P64=""),"",IF(N64=P64,"△",IF(N64&gt;P64,"○","●")))</f>
        <v/>
      </c>
      <c r="O63" s="104"/>
      <c r="P63" s="104"/>
      <c r="Q63" s="103"/>
      <c r="R63" s="103"/>
      <c r="S63" s="103"/>
      <c r="T63" s="103"/>
      <c r="U63" s="102"/>
      <c r="V63" s="103"/>
      <c r="W63" s="103"/>
      <c r="X63" s="103"/>
      <c r="Y63" s="103"/>
      <c r="Z63" s="103"/>
      <c r="AA63" s="103"/>
      <c r="AB63" s="103"/>
      <c r="AC63" s="103"/>
    </row>
    <row r="64" spans="1:29" ht="15.95" customHeight="1">
      <c r="A64" s="9"/>
      <c r="B64" s="101"/>
      <c r="C64" s="101"/>
      <c r="D64" s="101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103"/>
      <c r="R64" s="103"/>
      <c r="S64" s="103"/>
      <c r="T64" s="102"/>
      <c r="U64" s="102"/>
      <c r="V64" s="103"/>
      <c r="W64" s="103"/>
      <c r="X64" s="103"/>
      <c r="Y64" s="103"/>
      <c r="Z64" s="103"/>
      <c r="AA64" s="103"/>
      <c r="AB64" s="103"/>
      <c r="AC64" s="103"/>
    </row>
    <row r="65" spans="1:29" ht="15.95" customHeight="1">
      <c r="A65" s="9"/>
      <c r="B65" s="101"/>
      <c r="C65" s="101"/>
      <c r="D65" s="101"/>
      <c r="E65" s="104" t="str">
        <f>IF(OR(E66="",G66=""),"",IF(E66=G66,"△",IF(E66&gt;G66,"○","●")))</f>
        <v/>
      </c>
      <c r="F65" s="104"/>
      <c r="G65" s="104"/>
      <c r="H65" s="104" t="str">
        <f>IF(OR(H66="",J66=""),"",IF(H66=J66,"△",IF(H66&gt;J66,"○","●")))</f>
        <v/>
      </c>
      <c r="I65" s="104"/>
      <c r="J65" s="104"/>
      <c r="K65" s="104" t="str">
        <f>IF(OR(K66="",M66=""),"",IF(K66=M66,"△",IF(K66&gt;M66,"○","●")))</f>
        <v/>
      </c>
      <c r="L65" s="104"/>
      <c r="M65" s="104"/>
      <c r="N65" s="104" t="str">
        <f>IF(OR(N66="",P66=""),"",IF(N66=P66,"△",IF(N66&gt;P66,"○","●")))</f>
        <v/>
      </c>
      <c r="O65" s="104"/>
      <c r="P65" s="104"/>
      <c r="Q65" s="103"/>
      <c r="R65" s="103"/>
      <c r="S65" s="103"/>
      <c r="T65" s="103"/>
      <c r="U65" s="102"/>
      <c r="V65" s="103"/>
      <c r="W65" s="103"/>
      <c r="X65" s="103"/>
      <c r="Y65" s="103"/>
      <c r="Z65" s="103"/>
      <c r="AA65" s="103"/>
      <c r="AB65" s="103"/>
      <c r="AC65" s="103"/>
    </row>
    <row r="66" spans="1:29" ht="15.95" customHeight="1">
      <c r="A66" s="9"/>
      <c r="B66" s="101"/>
      <c r="C66" s="101"/>
      <c r="D66" s="101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103"/>
      <c r="R66" s="103"/>
      <c r="S66" s="103"/>
      <c r="T66" s="102"/>
      <c r="U66" s="102"/>
      <c r="V66" s="103"/>
      <c r="W66" s="103"/>
      <c r="X66" s="103"/>
      <c r="Y66" s="103"/>
      <c r="Z66" s="103"/>
      <c r="AA66" s="103"/>
      <c r="AB66" s="103"/>
      <c r="AC66" s="103"/>
    </row>
    <row r="67" spans="1:29" ht="12.95" customHeight="1">
      <c r="A67" s="9"/>
    </row>
    <row r="72" spans="1:29" ht="12.95" customHeight="1"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</sheetData>
  <mergeCells count="45">
    <mergeCell ref="B28:E29"/>
    <mergeCell ref="M11:N11"/>
    <mergeCell ref="L17:M18"/>
    <mergeCell ref="H21:K21"/>
    <mergeCell ref="K16:L16"/>
    <mergeCell ref="L19:O19"/>
    <mergeCell ref="B17:C18"/>
    <mergeCell ref="D19:G19"/>
    <mergeCell ref="G15:H15"/>
    <mergeCell ref="N17:O18"/>
    <mergeCell ref="F17:G18"/>
    <mergeCell ref="H17:I18"/>
    <mergeCell ref="J17:K18"/>
    <mergeCell ref="C16:D16"/>
    <mergeCell ref="G16:H16"/>
    <mergeCell ref="D17:E18"/>
    <mergeCell ref="B2:E3"/>
    <mergeCell ref="I2:J2"/>
    <mergeCell ref="I3:J3"/>
    <mergeCell ref="I8:J8"/>
    <mergeCell ref="O16:P16"/>
    <mergeCell ref="O15:P15"/>
    <mergeCell ref="E10:F10"/>
    <mergeCell ref="E11:F11"/>
    <mergeCell ref="M10:N10"/>
    <mergeCell ref="I9:J9"/>
    <mergeCell ref="C15:D15"/>
    <mergeCell ref="K15:L15"/>
    <mergeCell ref="P17:Q18"/>
    <mergeCell ref="K25:N25"/>
    <mergeCell ref="K28:N28"/>
    <mergeCell ref="AB56:AC56"/>
    <mergeCell ref="T56:U56"/>
    <mergeCell ref="V56:W56"/>
    <mergeCell ref="X56:Y56"/>
    <mergeCell ref="Z56:AA56"/>
    <mergeCell ref="K49:N49"/>
    <mergeCell ref="A41:B42"/>
    <mergeCell ref="S41:T42"/>
    <mergeCell ref="Q41:R42"/>
    <mergeCell ref="M41:N42"/>
    <mergeCell ref="K41:L42"/>
    <mergeCell ref="I41:J42"/>
    <mergeCell ref="G41:H42"/>
    <mergeCell ref="C41:D42"/>
  </mergeCells>
  <phoneticPr fontId="4"/>
  <pageMargins left="0.7" right="0.7" top="0.16" bottom="0.18" header="0.16" footer="0.18"/>
  <pageSetup paperSize="9" orientation="portrait" horizontalDpi="4294967294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"/>
  <sheetViews>
    <sheetView zoomScaleNormal="100" zoomScaleSheetLayoutView="100" workbookViewId="0">
      <selection activeCell="P21" sqref="P21"/>
    </sheetView>
  </sheetViews>
  <sheetFormatPr defaultRowHeight="13.5"/>
  <cols>
    <col min="1" max="1" width="6.625" style="57" customWidth="1"/>
    <col min="2" max="3" width="10.875" style="57" customWidth="1"/>
    <col min="4" max="4" width="12.625" style="57" customWidth="1"/>
    <col min="5" max="5" width="3.625" style="64" customWidth="1"/>
    <col min="6" max="6" width="3.625" style="57" customWidth="1"/>
    <col min="7" max="7" width="2" style="57" customWidth="1"/>
    <col min="8" max="9" width="3.625" style="57" customWidth="1"/>
    <col min="10" max="10" width="12.625" style="57" customWidth="1"/>
    <col min="11" max="12" width="10.625" style="57" customWidth="1"/>
    <col min="13" max="13" width="17.625" style="57" customWidth="1"/>
    <col min="14" max="14" width="15.625" style="57" customWidth="1"/>
    <col min="15" max="18" width="8.625" style="57" customWidth="1"/>
    <col min="19" max="16384" width="9" style="57"/>
  </cols>
  <sheetData>
    <row r="1" spans="1:27" ht="19.5" customHeight="1">
      <c r="A1" s="453" t="s">
        <v>72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</row>
    <row r="2" spans="1:27" ht="20.100000000000001" customHeight="1" thickBot="1">
      <c r="A2" s="453"/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67"/>
    </row>
    <row r="3" spans="1:27" ht="20.100000000000001" customHeight="1" thickBot="1">
      <c r="A3" s="144" t="s">
        <v>65</v>
      </c>
      <c r="B3" s="145" t="s">
        <v>71</v>
      </c>
      <c r="C3" s="174" t="s">
        <v>182</v>
      </c>
      <c r="D3" s="437" t="s">
        <v>66</v>
      </c>
      <c r="E3" s="437"/>
      <c r="F3" s="437"/>
      <c r="G3" s="437"/>
      <c r="H3" s="437"/>
      <c r="I3" s="437"/>
      <c r="J3" s="438"/>
      <c r="K3" s="144" t="s">
        <v>67</v>
      </c>
      <c r="L3" s="145" t="s">
        <v>68</v>
      </c>
      <c r="M3" s="145" t="s">
        <v>69</v>
      </c>
      <c r="N3" s="147" t="s">
        <v>70</v>
      </c>
      <c r="O3" s="67"/>
      <c r="P3" s="74"/>
      <c r="Q3" s="74"/>
      <c r="T3" s="90"/>
    </row>
    <row r="4" spans="1:27" ht="20.100000000000001" customHeight="1">
      <c r="A4" s="454" t="s">
        <v>75</v>
      </c>
      <c r="B4" s="456" t="s">
        <v>175</v>
      </c>
      <c r="C4" s="460">
        <v>0.39583333333333331</v>
      </c>
      <c r="D4" s="447" t="s">
        <v>79</v>
      </c>
      <c r="E4" s="449"/>
      <c r="F4" s="149"/>
      <c r="G4" s="150" t="s">
        <v>74</v>
      </c>
      <c r="H4" s="151"/>
      <c r="I4" s="444"/>
      <c r="J4" s="445" t="s">
        <v>83</v>
      </c>
      <c r="K4" s="459" t="s">
        <v>80</v>
      </c>
      <c r="L4" s="458" t="s">
        <v>84</v>
      </c>
      <c r="M4" s="441" t="s">
        <v>163</v>
      </c>
      <c r="N4" s="443"/>
      <c r="O4" s="67"/>
      <c r="P4" s="74"/>
      <c r="Q4" s="75"/>
      <c r="T4" s="76"/>
    </row>
    <row r="5" spans="1:27" ht="20.100000000000001" customHeight="1">
      <c r="A5" s="455"/>
      <c r="B5" s="457"/>
      <c r="C5" s="461"/>
      <c r="D5" s="448"/>
      <c r="E5" s="413"/>
      <c r="F5" s="152"/>
      <c r="G5" s="153" t="s">
        <v>74</v>
      </c>
      <c r="H5" s="154"/>
      <c r="I5" s="415"/>
      <c r="J5" s="446"/>
      <c r="K5" s="419"/>
      <c r="L5" s="421"/>
      <c r="M5" s="442"/>
      <c r="N5" s="425"/>
      <c r="O5" s="67"/>
      <c r="P5" s="74"/>
      <c r="Q5" s="75"/>
      <c r="S5" s="58"/>
      <c r="T5" s="77"/>
      <c r="U5" s="58"/>
      <c r="V5" s="58"/>
      <c r="W5" s="58"/>
      <c r="X5" s="58"/>
      <c r="Y5" s="58"/>
      <c r="Z5" s="58"/>
      <c r="AA5" s="58"/>
    </row>
    <row r="6" spans="1:27" ht="20.100000000000001" customHeight="1">
      <c r="A6" s="427" t="s">
        <v>76</v>
      </c>
      <c r="B6" s="429" t="s">
        <v>176</v>
      </c>
      <c r="C6" s="465">
        <v>0.45833333333333331</v>
      </c>
      <c r="D6" s="430" t="s">
        <v>80</v>
      </c>
      <c r="E6" s="432"/>
      <c r="F6" s="155"/>
      <c r="G6" s="156" t="s">
        <v>74</v>
      </c>
      <c r="H6" s="157"/>
      <c r="I6" s="433"/>
      <c r="J6" s="434" t="s">
        <v>84</v>
      </c>
      <c r="K6" s="427" t="s">
        <v>79</v>
      </c>
      <c r="L6" s="452" t="s">
        <v>83</v>
      </c>
      <c r="M6" s="430" t="s">
        <v>164</v>
      </c>
      <c r="N6" s="406"/>
      <c r="S6" s="58"/>
      <c r="T6" s="58"/>
      <c r="U6" s="58"/>
      <c r="V6" s="58"/>
      <c r="W6" s="58"/>
      <c r="X6" s="58"/>
      <c r="Y6" s="58"/>
      <c r="Z6" s="58"/>
      <c r="AA6" s="58"/>
    </row>
    <row r="7" spans="1:27" ht="20.100000000000001" customHeight="1">
      <c r="A7" s="428"/>
      <c r="B7" s="429"/>
      <c r="C7" s="466"/>
      <c r="D7" s="431"/>
      <c r="E7" s="432"/>
      <c r="F7" s="158"/>
      <c r="G7" s="159" t="s">
        <v>74</v>
      </c>
      <c r="H7" s="160"/>
      <c r="I7" s="433"/>
      <c r="J7" s="435"/>
      <c r="K7" s="428"/>
      <c r="L7" s="436"/>
      <c r="M7" s="431"/>
      <c r="N7" s="406"/>
      <c r="O7" s="60"/>
      <c r="P7" s="60"/>
      <c r="Q7" s="60"/>
      <c r="R7" s="60"/>
      <c r="S7" s="77"/>
      <c r="T7" s="77"/>
      <c r="U7" s="78"/>
      <c r="V7" s="78"/>
      <c r="W7" s="86"/>
      <c r="X7" s="77"/>
      <c r="Y7" s="58"/>
      <c r="Z7" s="87"/>
      <c r="AA7" s="59"/>
    </row>
    <row r="8" spans="1:27" ht="20.100000000000001" customHeight="1">
      <c r="A8" s="427" t="s">
        <v>77</v>
      </c>
      <c r="B8" s="429" t="s">
        <v>177</v>
      </c>
      <c r="C8" s="465">
        <v>0.52083333333333337</v>
      </c>
      <c r="D8" s="430" t="s">
        <v>81</v>
      </c>
      <c r="E8" s="432"/>
      <c r="F8" s="155"/>
      <c r="G8" s="156" t="s">
        <v>74</v>
      </c>
      <c r="H8" s="157"/>
      <c r="I8" s="433"/>
      <c r="J8" s="434" t="s">
        <v>85</v>
      </c>
      <c r="K8" s="427" t="s">
        <v>82</v>
      </c>
      <c r="L8" s="452" t="s">
        <v>86</v>
      </c>
      <c r="M8" s="430" t="s">
        <v>165</v>
      </c>
      <c r="N8" s="406"/>
      <c r="O8" s="60"/>
      <c r="P8" s="60"/>
      <c r="Q8" s="60"/>
      <c r="R8" s="60"/>
      <c r="S8" s="58"/>
      <c r="T8" s="58"/>
      <c r="U8" s="58"/>
      <c r="V8" s="58"/>
      <c r="W8" s="58"/>
      <c r="X8" s="58"/>
      <c r="Y8" s="58"/>
      <c r="Z8" s="59"/>
      <c r="AA8" s="59"/>
    </row>
    <row r="9" spans="1:27" ht="20.100000000000001" customHeight="1">
      <c r="A9" s="428"/>
      <c r="B9" s="429"/>
      <c r="C9" s="466"/>
      <c r="D9" s="431"/>
      <c r="E9" s="432"/>
      <c r="F9" s="158"/>
      <c r="G9" s="159" t="s">
        <v>74</v>
      </c>
      <c r="H9" s="160"/>
      <c r="I9" s="433"/>
      <c r="J9" s="435"/>
      <c r="K9" s="428"/>
      <c r="L9" s="436"/>
      <c r="M9" s="431"/>
      <c r="N9" s="406"/>
      <c r="O9" s="60"/>
      <c r="P9" s="60"/>
      <c r="Q9" s="60"/>
      <c r="R9" s="60"/>
      <c r="S9" s="77"/>
      <c r="T9" s="77"/>
      <c r="U9" s="78"/>
      <c r="V9" s="78"/>
      <c r="W9" s="86"/>
      <c r="X9" s="89"/>
      <c r="Y9" s="58"/>
      <c r="Z9" s="87"/>
      <c r="AA9" s="59"/>
    </row>
    <row r="10" spans="1:27" ht="20.100000000000001" customHeight="1">
      <c r="A10" s="407" t="s">
        <v>78</v>
      </c>
      <c r="B10" s="409" t="s">
        <v>177</v>
      </c>
      <c r="C10" s="465">
        <v>0.58333333333333337</v>
      </c>
      <c r="D10" s="411" t="s">
        <v>82</v>
      </c>
      <c r="E10" s="413"/>
      <c r="F10" s="161"/>
      <c r="G10" s="162" t="s">
        <v>74</v>
      </c>
      <c r="H10" s="163"/>
      <c r="I10" s="415"/>
      <c r="J10" s="417" t="s">
        <v>86</v>
      </c>
      <c r="K10" s="450" t="s">
        <v>81</v>
      </c>
      <c r="L10" s="451" t="s">
        <v>85</v>
      </c>
      <c r="M10" s="423" t="s">
        <v>164</v>
      </c>
      <c r="N10" s="425"/>
      <c r="O10" s="60"/>
      <c r="P10" s="60"/>
      <c r="Q10" s="60"/>
      <c r="R10" s="60"/>
      <c r="S10" s="58"/>
      <c r="T10" s="58"/>
      <c r="U10" s="58"/>
      <c r="V10" s="58"/>
      <c r="W10" s="58"/>
      <c r="X10" s="59"/>
      <c r="Y10" s="58"/>
      <c r="Z10" s="59"/>
      <c r="AA10" s="59"/>
    </row>
    <row r="11" spans="1:27" ht="20.100000000000001" customHeight="1" thickBot="1">
      <c r="A11" s="408"/>
      <c r="B11" s="410"/>
      <c r="C11" s="467"/>
      <c r="D11" s="412"/>
      <c r="E11" s="414"/>
      <c r="F11" s="164"/>
      <c r="G11" s="165" t="s">
        <v>74</v>
      </c>
      <c r="H11" s="166"/>
      <c r="I11" s="416"/>
      <c r="J11" s="418"/>
      <c r="K11" s="420"/>
      <c r="L11" s="422"/>
      <c r="M11" s="424"/>
      <c r="N11" s="426"/>
      <c r="O11" s="60"/>
      <c r="P11" s="60"/>
      <c r="Q11" s="60"/>
      <c r="R11" s="60"/>
      <c r="S11" s="77"/>
      <c r="T11" s="77"/>
      <c r="U11" s="78"/>
      <c r="V11" s="78"/>
      <c r="W11" s="86"/>
      <c r="X11" s="77"/>
      <c r="Y11" s="58"/>
      <c r="Z11" s="87"/>
      <c r="AA11" s="59"/>
    </row>
    <row r="12" spans="1:27" ht="20.100000000000001" customHeight="1" thickBot="1">
      <c r="L12" s="58"/>
      <c r="M12" s="60"/>
      <c r="N12" s="60"/>
      <c r="O12" s="60"/>
      <c r="P12" s="60"/>
      <c r="Q12" s="60"/>
      <c r="R12" s="60"/>
      <c r="S12" s="58"/>
      <c r="T12" s="58"/>
      <c r="U12" s="58"/>
      <c r="V12" s="58"/>
      <c r="W12" s="58"/>
      <c r="X12" s="58"/>
      <c r="Y12" s="58"/>
      <c r="Z12" s="59"/>
      <c r="AA12" s="59"/>
    </row>
    <row r="13" spans="1:27" ht="20.100000000000001" customHeight="1" thickBot="1">
      <c r="A13" s="144" t="s">
        <v>65</v>
      </c>
      <c r="B13" s="145" t="s">
        <v>71</v>
      </c>
      <c r="C13" s="174" t="s">
        <v>182</v>
      </c>
      <c r="D13" s="437" t="s">
        <v>66</v>
      </c>
      <c r="E13" s="437"/>
      <c r="F13" s="437"/>
      <c r="G13" s="437"/>
      <c r="H13" s="437"/>
      <c r="I13" s="437"/>
      <c r="J13" s="438"/>
      <c r="K13" s="144" t="s">
        <v>67</v>
      </c>
      <c r="L13" s="145" t="s">
        <v>68</v>
      </c>
      <c r="M13" s="145" t="s">
        <v>69</v>
      </c>
      <c r="N13" s="147" t="s">
        <v>70</v>
      </c>
      <c r="O13" s="60"/>
      <c r="P13" s="60"/>
      <c r="Q13" s="60"/>
      <c r="R13" s="60"/>
      <c r="S13" s="77"/>
      <c r="T13" s="77"/>
      <c r="U13" s="78"/>
      <c r="V13" s="78"/>
      <c r="W13" s="86"/>
      <c r="X13" s="77"/>
      <c r="Y13" s="58"/>
      <c r="Z13" s="87"/>
      <c r="AA13" s="59"/>
    </row>
    <row r="14" spans="1:27" ht="20.100000000000001" customHeight="1">
      <c r="A14" s="454" t="s">
        <v>87</v>
      </c>
      <c r="B14" s="462" t="s">
        <v>186</v>
      </c>
      <c r="C14" s="460">
        <v>0.39583333333333331</v>
      </c>
      <c r="D14" s="447" t="s">
        <v>91</v>
      </c>
      <c r="E14" s="449"/>
      <c r="F14" s="149"/>
      <c r="G14" s="150" t="s">
        <v>74</v>
      </c>
      <c r="H14" s="151"/>
      <c r="I14" s="444"/>
      <c r="J14" s="445" t="s">
        <v>92</v>
      </c>
      <c r="K14" s="439" t="str">
        <f>D16</f>
        <v>【3】負</v>
      </c>
      <c r="L14" s="440" t="str">
        <f>J16</f>
        <v>【4】負</v>
      </c>
      <c r="M14" s="441" t="s">
        <v>164</v>
      </c>
      <c r="N14" s="443"/>
      <c r="O14" s="60"/>
      <c r="P14" s="60"/>
      <c r="Q14" s="60"/>
      <c r="R14" s="60"/>
      <c r="S14" s="58"/>
      <c r="T14" s="58"/>
      <c r="U14" s="58"/>
      <c r="V14" s="58"/>
      <c r="W14" s="58"/>
      <c r="X14" s="58"/>
      <c r="Y14" s="58"/>
      <c r="Z14" s="59"/>
      <c r="AA14" s="59"/>
    </row>
    <row r="15" spans="1:27" ht="20.100000000000001" customHeight="1">
      <c r="A15" s="455"/>
      <c r="B15" s="457"/>
      <c r="C15" s="461"/>
      <c r="D15" s="448"/>
      <c r="E15" s="413"/>
      <c r="F15" s="152"/>
      <c r="G15" s="153" t="s">
        <v>74</v>
      </c>
      <c r="H15" s="154"/>
      <c r="I15" s="415"/>
      <c r="J15" s="446"/>
      <c r="K15" s="419"/>
      <c r="L15" s="421"/>
      <c r="M15" s="442"/>
      <c r="N15" s="425"/>
      <c r="O15" s="60"/>
      <c r="P15" s="60"/>
      <c r="Q15" s="60"/>
      <c r="R15" s="60"/>
      <c r="S15" s="60"/>
      <c r="T15" s="60"/>
      <c r="U15" s="60"/>
      <c r="V15" s="82"/>
      <c r="W15" s="60"/>
      <c r="X15" s="60"/>
      <c r="Y15" s="60"/>
      <c r="Z15" s="60"/>
      <c r="AA15" s="60"/>
    </row>
    <row r="16" spans="1:27" ht="20.100000000000001" customHeight="1">
      <c r="A16" s="427" t="s">
        <v>88</v>
      </c>
      <c r="B16" s="429" t="s">
        <v>188</v>
      </c>
      <c r="C16" s="465">
        <v>0.45833333333333331</v>
      </c>
      <c r="D16" s="430" t="s">
        <v>93</v>
      </c>
      <c r="E16" s="432"/>
      <c r="F16" s="155"/>
      <c r="G16" s="156" t="s">
        <v>74</v>
      </c>
      <c r="H16" s="157"/>
      <c r="I16" s="433"/>
      <c r="J16" s="434" t="s">
        <v>94</v>
      </c>
      <c r="K16" s="428" t="str">
        <f>D14</f>
        <v>【1】負</v>
      </c>
      <c r="L16" s="436" t="str">
        <f>J14</f>
        <v>【2】負</v>
      </c>
      <c r="M16" s="430" t="s">
        <v>164</v>
      </c>
      <c r="N16" s="406"/>
      <c r="O16" s="60"/>
      <c r="P16" s="60"/>
      <c r="Q16" s="60"/>
      <c r="R16" s="60"/>
      <c r="S16" s="60"/>
      <c r="T16" s="73"/>
      <c r="U16" s="60"/>
      <c r="V16" s="83"/>
      <c r="W16" s="83"/>
      <c r="X16" s="83"/>
      <c r="Y16" s="60"/>
      <c r="Z16" s="60"/>
      <c r="AA16" s="60"/>
    </row>
    <row r="17" spans="1:27" ht="20.100000000000001" customHeight="1">
      <c r="A17" s="428"/>
      <c r="B17" s="429"/>
      <c r="C17" s="466"/>
      <c r="D17" s="431"/>
      <c r="E17" s="432"/>
      <c r="F17" s="158"/>
      <c r="G17" s="159" t="s">
        <v>74</v>
      </c>
      <c r="H17" s="160"/>
      <c r="I17" s="433"/>
      <c r="J17" s="435"/>
      <c r="K17" s="428"/>
      <c r="L17" s="436"/>
      <c r="M17" s="431"/>
      <c r="N17" s="406"/>
      <c r="O17" s="60"/>
      <c r="P17" s="60"/>
      <c r="Q17" s="60"/>
      <c r="R17" s="60"/>
      <c r="S17" s="60"/>
      <c r="T17" s="76"/>
      <c r="U17" s="60"/>
      <c r="V17" s="83"/>
      <c r="W17" s="83"/>
      <c r="X17" s="83"/>
      <c r="Y17" s="60"/>
      <c r="Z17" s="60"/>
      <c r="AA17" s="60"/>
    </row>
    <row r="18" spans="1:27" ht="20.100000000000001" customHeight="1">
      <c r="A18" s="427" t="s">
        <v>89</v>
      </c>
      <c r="B18" s="429" t="s">
        <v>186</v>
      </c>
      <c r="C18" s="465">
        <v>0.52083333333333337</v>
      </c>
      <c r="D18" s="430" t="s">
        <v>95</v>
      </c>
      <c r="E18" s="432"/>
      <c r="F18" s="155"/>
      <c r="G18" s="156" t="s">
        <v>74</v>
      </c>
      <c r="H18" s="157"/>
      <c r="I18" s="433"/>
      <c r="J18" s="434" t="s">
        <v>96</v>
      </c>
      <c r="K18" s="428" t="str">
        <f>D20</f>
        <v>【3】勝</v>
      </c>
      <c r="L18" s="436" t="str">
        <f>J20</f>
        <v>【4】勝</v>
      </c>
      <c r="M18" s="430" t="s">
        <v>164</v>
      </c>
      <c r="N18" s="406"/>
      <c r="O18" s="79"/>
      <c r="P18" s="79"/>
      <c r="Q18" s="80"/>
      <c r="R18" s="60"/>
      <c r="S18" s="58"/>
      <c r="T18" s="77"/>
      <c r="U18" s="58"/>
      <c r="V18" s="58"/>
      <c r="W18" s="58"/>
      <c r="X18" s="58"/>
      <c r="Y18" s="58"/>
      <c r="Z18" s="58"/>
      <c r="AA18" s="58"/>
    </row>
    <row r="19" spans="1:27" ht="20.100000000000001" customHeight="1">
      <c r="A19" s="428"/>
      <c r="B19" s="429"/>
      <c r="C19" s="466"/>
      <c r="D19" s="431"/>
      <c r="E19" s="432"/>
      <c r="F19" s="158"/>
      <c r="G19" s="159" t="s">
        <v>74</v>
      </c>
      <c r="H19" s="160"/>
      <c r="I19" s="433"/>
      <c r="J19" s="435"/>
      <c r="K19" s="428"/>
      <c r="L19" s="436"/>
      <c r="M19" s="431"/>
      <c r="N19" s="406"/>
      <c r="O19" s="60"/>
      <c r="P19" s="60"/>
      <c r="Q19" s="60"/>
      <c r="R19" s="60"/>
      <c r="S19" s="58"/>
      <c r="T19" s="148"/>
      <c r="U19" s="58"/>
      <c r="V19" s="58"/>
      <c r="W19" s="58"/>
      <c r="X19" s="58"/>
      <c r="Y19" s="58"/>
      <c r="Z19" s="58"/>
      <c r="AA19" s="58"/>
    </row>
    <row r="20" spans="1:27" ht="20.100000000000001" customHeight="1">
      <c r="A20" s="407" t="s">
        <v>90</v>
      </c>
      <c r="B20" s="409" t="s">
        <v>186</v>
      </c>
      <c r="C20" s="465">
        <v>0.58333333333333337</v>
      </c>
      <c r="D20" s="411" t="s">
        <v>97</v>
      </c>
      <c r="E20" s="413"/>
      <c r="F20" s="161"/>
      <c r="G20" s="162" t="s">
        <v>74</v>
      </c>
      <c r="H20" s="163"/>
      <c r="I20" s="415"/>
      <c r="J20" s="417" t="s">
        <v>98</v>
      </c>
      <c r="K20" s="419" t="str">
        <f>D18</f>
        <v>【1】勝</v>
      </c>
      <c r="L20" s="421" t="str">
        <f>J18</f>
        <v>【2】勝</v>
      </c>
      <c r="M20" s="423" t="s">
        <v>166</v>
      </c>
      <c r="N20" s="425"/>
      <c r="O20" s="60"/>
      <c r="P20" s="60"/>
      <c r="Q20" s="60"/>
      <c r="R20" s="60"/>
      <c r="S20" s="77"/>
      <c r="T20" s="77"/>
      <c r="U20" s="78"/>
      <c r="V20" s="78"/>
      <c r="W20" s="86"/>
      <c r="X20" s="77"/>
      <c r="Y20" s="58"/>
      <c r="Z20" s="87"/>
      <c r="AA20" s="59"/>
    </row>
    <row r="21" spans="1:27" ht="20.100000000000001" customHeight="1" thickBot="1">
      <c r="A21" s="408"/>
      <c r="B21" s="410"/>
      <c r="C21" s="467"/>
      <c r="D21" s="412"/>
      <c r="E21" s="414"/>
      <c r="F21" s="164"/>
      <c r="G21" s="165" t="s">
        <v>74</v>
      </c>
      <c r="H21" s="166"/>
      <c r="I21" s="416"/>
      <c r="J21" s="418"/>
      <c r="K21" s="420"/>
      <c r="L21" s="422"/>
      <c r="M21" s="424"/>
      <c r="N21" s="426"/>
      <c r="O21" s="60"/>
      <c r="P21" s="60"/>
      <c r="Q21" s="60"/>
      <c r="R21" s="60"/>
      <c r="S21" s="58"/>
      <c r="T21" s="58"/>
      <c r="U21" s="58"/>
      <c r="V21" s="58"/>
      <c r="W21" s="58"/>
      <c r="X21" s="58"/>
      <c r="Y21" s="58"/>
      <c r="Z21" s="59"/>
      <c r="AA21" s="59"/>
    </row>
    <row r="22" spans="1:27" ht="20.100000000000001" customHeight="1" thickBot="1">
      <c r="L22" s="58"/>
      <c r="M22" s="60"/>
      <c r="N22" s="60"/>
      <c r="O22" s="60"/>
      <c r="P22" s="60"/>
      <c r="Q22" s="60"/>
      <c r="R22" s="60"/>
      <c r="S22" s="77"/>
      <c r="T22" s="77"/>
      <c r="U22" s="78"/>
      <c r="V22" s="78"/>
      <c r="W22" s="86"/>
      <c r="X22" s="89"/>
      <c r="Y22" s="58"/>
      <c r="Z22" s="87"/>
      <c r="AA22" s="59"/>
    </row>
    <row r="23" spans="1:27" s="63" customFormat="1" ht="20.100000000000001" customHeight="1" thickBot="1">
      <c r="A23" s="144" t="s">
        <v>65</v>
      </c>
      <c r="B23" s="145" t="s">
        <v>71</v>
      </c>
      <c r="C23" s="174" t="s">
        <v>182</v>
      </c>
      <c r="D23" s="437" t="s">
        <v>66</v>
      </c>
      <c r="E23" s="437"/>
      <c r="F23" s="437"/>
      <c r="G23" s="437"/>
      <c r="H23" s="437"/>
      <c r="I23" s="437"/>
      <c r="J23" s="438"/>
      <c r="K23" s="144" t="s">
        <v>67</v>
      </c>
      <c r="L23" s="145" t="s">
        <v>68</v>
      </c>
      <c r="M23" s="145" t="s">
        <v>69</v>
      </c>
      <c r="N23" s="147" t="s">
        <v>70</v>
      </c>
      <c r="O23" s="81"/>
      <c r="P23" s="81"/>
      <c r="Q23" s="81"/>
      <c r="R23" s="81"/>
      <c r="S23" s="58"/>
      <c r="T23" s="58"/>
      <c r="U23" s="58"/>
      <c r="V23" s="58"/>
      <c r="W23" s="58"/>
      <c r="X23" s="59"/>
      <c r="Y23" s="58"/>
      <c r="Z23" s="59"/>
      <c r="AA23" s="59"/>
    </row>
    <row r="24" spans="1:27" ht="20.100000000000001" customHeight="1">
      <c r="A24" s="454" t="s">
        <v>103</v>
      </c>
      <c r="B24" s="462" t="s">
        <v>179</v>
      </c>
      <c r="C24" s="460">
        <v>0.39583333333333331</v>
      </c>
      <c r="D24" s="447" t="s">
        <v>99</v>
      </c>
      <c r="E24" s="449"/>
      <c r="F24" s="149"/>
      <c r="G24" s="150" t="s">
        <v>74</v>
      </c>
      <c r="H24" s="151"/>
      <c r="I24" s="444"/>
      <c r="J24" s="445" t="s">
        <v>100</v>
      </c>
      <c r="K24" s="439" t="str">
        <f>D26</f>
        <v>【7】勝</v>
      </c>
      <c r="L24" s="440" t="str">
        <f>J26</f>
        <v>【8】勝</v>
      </c>
      <c r="M24" s="441" t="s">
        <v>164</v>
      </c>
      <c r="N24" s="443"/>
      <c r="O24" s="60"/>
      <c r="P24" s="60"/>
      <c r="Q24" s="60"/>
      <c r="R24" s="60"/>
      <c r="S24" s="77"/>
      <c r="T24" s="77"/>
      <c r="U24" s="78"/>
      <c r="V24" s="78"/>
      <c r="W24" s="86"/>
      <c r="X24" s="77"/>
      <c r="Y24" s="58"/>
      <c r="Z24" s="87"/>
      <c r="AA24" s="59"/>
    </row>
    <row r="25" spans="1:27" ht="20.100000000000001" customHeight="1">
      <c r="A25" s="455"/>
      <c r="B25" s="457"/>
      <c r="C25" s="461"/>
      <c r="D25" s="448"/>
      <c r="E25" s="413"/>
      <c r="F25" s="152"/>
      <c r="G25" s="153" t="s">
        <v>74</v>
      </c>
      <c r="H25" s="154"/>
      <c r="I25" s="415"/>
      <c r="J25" s="446"/>
      <c r="K25" s="419"/>
      <c r="L25" s="421"/>
      <c r="M25" s="442"/>
      <c r="N25" s="425"/>
      <c r="O25" s="60"/>
      <c r="P25" s="60"/>
      <c r="Q25" s="60"/>
      <c r="R25" s="60"/>
      <c r="S25" s="58"/>
      <c r="T25" s="58"/>
      <c r="U25" s="58"/>
      <c r="V25" s="58"/>
      <c r="W25" s="58"/>
      <c r="X25" s="58"/>
      <c r="Y25" s="58"/>
      <c r="Z25" s="59"/>
      <c r="AA25" s="59"/>
    </row>
    <row r="26" spans="1:27" ht="20.100000000000001" customHeight="1">
      <c r="A26" s="427" t="s">
        <v>104</v>
      </c>
      <c r="B26" s="429" t="s">
        <v>180</v>
      </c>
      <c r="C26" s="465">
        <v>0.45833333333333331</v>
      </c>
      <c r="D26" s="430" t="s">
        <v>101</v>
      </c>
      <c r="E26" s="432"/>
      <c r="F26" s="155"/>
      <c r="G26" s="156" t="s">
        <v>74</v>
      </c>
      <c r="H26" s="157"/>
      <c r="I26" s="433"/>
      <c r="J26" s="434" t="s">
        <v>102</v>
      </c>
      <c r="K26" s="428" t="str">
        <f>D24</f>
        <v>【7】負</v>
      </c>
      <c r="L26" s="436" t="str">
        <f>J24</f>
        <v>【8】負</v>
      </c>
      <c r="M26" s="430" t="s">
        <v>164</v>
      </c>
      <c r="N26" s="406"/>
      <c r="O26" s="60"/>
      <c r="P26" s="60"/>
      <c r="Q26" s="60"/>
      <c r="R26" s="60"/>
      <c r="S26" s="77"/>
      <c r="T26" s="77"/>
      <c r="U26" s="78"/>
      <c r="V26" s="78"/>
      <c r="W26" s="86"/>
      <c r="X26" s="77"/>
      <c r="Y26" s="58"/>
      <c r="Z26" s="87"/>
      <c r="AA26" s="59"/>
    </row>
    <row r="27" spans="1:27" ht="20.100000000000001" customHeight="1">
      <c r="A27" s="428"/>
      <c r="B27" s="429"/>
      <c r="C27" s="466"/>
      <c r="D27" s="431"/>
      <c r="E27" s="432"/>
      <c r="F27" s="158"/>
      <c r="G27" s="159" t="s">
        <v>74</v>
      </c>
      <c r="H27" s="160"/>
      <c r="I27" s="433"/>
      <c r="J27" s="435"/>
      <c r="K27" s="428"/>
      <c r="L27" s="436"/>
      <c r="M27" s="431"/>
      <c r="N27" s="406"/>
      <c r="O27" s="60"/>
      <c r="P27" s="60"/>
      <c r="Q27" s="60"/>
      <c r="R27" s="60"/>
      <c r="S27" s="58"/>
      <c r="T27" s="58"/>
      <c r="U27" s="58"/>
      <c r="V27" s="58"/>
      <c r="W27" s="58"/>
      <c r="X27" s="58"/>
      <c r="Y27" s="58"/>
      <c r="Z27" s="59"/>
      <c r="AA27" s="59"/>
    </row>
    <row r="28" spans="1:27" ht="20.100000000000001" customHeight="1">
      <c r="A28" s="427" t="s">
        <v>105</v>
      </c>
      <c r="B28" s="429" t="s">
        <v>181</v>
      </c>
      <c r="C28" s="465">
        <v>0.52083333333333337</v>
      </c>
      <c r="D28" s="430" t="s">
        <v>107</v>
      </c>
      <c r="E28" s="432"/>
      <c r="F28" s="155"/>
      <c r="G28" s="156" t="s">
        <v>74</v>
      </c>
      <c r="H28" s="157"/>
      <c r="I28" s="433"/>
      <c r="J28" s="434" t="s">
        <v>108</v>
      </c>
      <c r="K28" s="428" t="str">
        <f>D30</f>
        <v>【5】勝</v>
      </c>
      <c r="L28" s="436" t="str">
        <f>J30</f>
        <v>【6】勝</v>
      </c>
      <c r="M28" s="430" t="s">
        <v>167</v>
      </c>
      <c r="N28" s="406"/>
      <c r="O28" s="60"/>
      <c r="P28" s="60"/>
      <c r="Q28" s="60"/>
      <c r="R28" s="60"/>
      <c r="S28" s="58"/>
      <c r="T28" s="60"/>
      <c r="U28" s="60"/>
      <c r="V28" s="82"/>
      <c r="W28" s="60"/>
      <c r="X28" s="60"/>
      <c r="Y28" s="60"/>
      <c r="Z28" s="60"/>
      <c r="AA28" s="60"/>
    </row>
    <row r="29" spans="1:27" ht="20.100000000000001" customHeight="1">
      <c r="A29" s="428"/>
      <c r="B29" s="429"/>
      <c r="C29" s="466"/>
      <c r="D29" s="431"/>
      <c r="E29" s="432"/>
      <c r="F29" s="158"/>
      <c r="G29" s="159" t="s">
        <v>74</v>
      </c>
      <c r="H29" s="160"/>
      <c r="I29" s="433"/>
      <c r="J29" s="435"/>
      <c r="K29" s="428"/>
      <c r="L29" s="436"/>
      <c r="M29" s="431"/>
      <c r="N29" s="406"/>
      <c r="O29" s="60"/>
      <c r="P29" s="60"/>
      <c r="Q29" s="60"/>
      <c r="R29" s="60"/>
      <c r="S29" s="58"/>
      <c r="T29" s="73"/>
      <c r="U29" s="60"/>
      <c r="V29" s="83"/>
      <c r="W29" s="83"/>
      <c r="X29" s="83"/>
      <c r="Y29" s="60"/>
      <c r="Z29" s="60"/>
      <c r="AA29" s="60"/>
    </row>
    <row r="30" spans="1:27" ht="20.100000000000001" customHeight="1">
      <c r="A30" s="407" t="s">
        <v>106</v>
      </c>
      <c r="B30" s="409" t="s">
        <v>178</v>
      </c>
      <c r="C30" s="465">
        <v>0.58333333333333337</v>
      </c>
      <c r="D30" s="411" t="s">
        <v>109</v>
      </c>
      <c r="E30" s="413"/>
      <c r="F30" s="161"/>
      <c r="G30" s="162" t="s">
        <v>74</v>
      </c>
      <c r="H30" s="163"/>
      <c r="I30" s="415"/>
      <c r="J30" s="417" t="s">
        <v>110</v>
      </c>
      <c r="K30" s="419" t="str">
        <f>D28</f>
        <v>【5】負</v>
      </c>
      <c r="L30" s="421" t="str">
        <f>J28</f>
        <v>【6】負</v>
      </c>
      <c r="M30" s="423" t="s">
        <v>168</v>
      </c>
      <c r="N30" s="425"/>
      <c r="O30" s="60"/>
      <c r="P30" s="60"/>
      <c r="Q30" s="60"/>
      <c r="R30" s="60"/>
      <c r="S30" s="81"/>
      <c r="T30" s="76"/>
      <c r="U30" s="60"/>
      <c r="V30" s="83"/>
      <c r="W30" s="83"/>
      <c r="X30" s="83"/>
      <c r="Y30" s="60"/>
      <c r="Z30" s="60"/>
      <c r="AA30" s="60"/>
    </row>
    <row r="31" spans="1:27" ht="20.100000000000001" customHeight="1" thickBot="1">
      <c r="A31" s="408"/>
      <c r="B31" s="410"/>
      <c r="C31" s="467"/>
      <c r="D31" s="412"/>
      <c r="E31" s="414"/>
      <c r="F31" s="164"/>
      <c r="G31" s="165" t="s">
        <v>74</v>
      </c>
      <c r="H31" s="166"/>
      <c r="I31" s="416"/>
      <c r="J31" s="418"/>
      <c r="K31" s="420"/>
      <c r="L31" s="422"/>
      <c r="M31" s="424"/>
      <c r="N31" s="426"/>
      <c r="O31" s="60"/>
      <c r="P31" s="60"/>
      <c r="Q31" s="60"/>
      <c r="R31" s="60"/>
      <c r="S31" s="58"/>
      <c r="T31" s="77"/>
      <c r="U31" s="58"/>
      <c r="V31" s="58"/>
      <c r="W31" s="58"/>
      <c r="X31" s="58"/>
      <c r="Y31" s="58"/>
      <c r="Z31" s="58"/>
      <c r="AA31" s="58"/>
    </row>
    <row r="32" spans="1:27" ht="20.100000000000001" customHeight="1">
      <c r="L32" s="60"/>
      <c r="M32" s="60"/>
      <c r="N32" s="60"/>
      <c r="O32" s="60"/>
      <c r="P32" s="60"/>
      <c r="Q32" s="60"/>
      <c r="R32" s="60"/>
      <c r="S32" s="58"/>
      <c r="T32" s="77"/>
      <c r="U32" s="58"/>
      <c r="V32" s="58"/>
      <c r="W32" s="58"/>
      <c r="X32" s="58"/>
      <c r="Y32" s="58"/>
      <c r="Z32" s="58"/>
      <c r="AA32" s="58"/>
    </row>
    <row r="33" spans="1:27" ht="20.100000000000001" customHeight="1">
      <c r="L33" s="60"/>
      <c r="M33" s="60"/>
      <c r="N33" s="60"/>
      <c r="O33" s="60"/>
      <c r="P33" s="60"/>
      <c r="Q33" s="60"/>
      <c r="R33" s="60"/>
      <c r="S33" s="77"/>
      <c r="T33" s="77"/>
      <c r="U33" s="77"/>
      <c r="V33" s="78"/>
      <c r="W33" s="58"/>
      <c r="X33" s="77"/>
      <c r="Y33" s="58"/>
      <c r="Z33" s="87"/>
      <c r="AA33" s="59"/>
    </row>
    <row r="34" spans="1:27" ht="20.100000000000001" customHeight="1">
      <c r="L34" s="60"/>
      <c r="M34" s="60"/>
      <c r="N34" s="60"/>
      <c r="O34" s="60"/>
      <c r="P34" s="60"/>
      <c r="Q34" s="60"/>
      <c r="R34" s="60"/>
      <c r="S34" s="58"/>
      <c r="T34" s="58"/>
      <c r="U34" s="58"/>
      <c r="V34" s="58"/>
      <c r="W34" s="58"/>
      <c r="X34" s="58"/>
      <c r="Y34" s="58"/>
      <c r="Z34" s="59"/>
      <c r="AA34" s="59"/>
    </row>
    <row r="35" spans="1:27" ht="20.100000000000001" customHeight="1">
      <c r="L35" s="60"/>
      <c r="M35" s="60"/>
      <c r="N35" s="60"/>
      <c r="O35" s="60"/>
      <c r="P35" s="60"/>
      <c r="Q35" s="60"/>
      <c r="R35" s="60"/>
      <c r="S35" s="77"/>
      <c r="T35" s="77"/>
      <c r="U35" s="77"/>
      <c r="V35" s="78"/>
      <c r="W35" s="58"/>
      <c r="X35" s="77"/>
      <c r="Y35" s="58"/>
      <c r="Z35" s="87"/>
      <c r="AA35" s="59"/>
    </row>
    <row r="36" spans="1:27" ht="20.100000000000001" customHeight="1">
      <c r="L36" s="60"/>
      <c r="M36" s="60"/>
      <c r="N36" s="82"/>
      <c r="O36" s="60"/>
      <c r="P36" s="60"/>
      <c r="Q36" s="60"/>
      <c r="R36" s="60"/>
      <c r="S36" s="58"/>
      <c r="T36" s="58"/>
      <c r="U36" s="58"/>
      <c r="V36" s="58"/>
      <c r="W36" s="58"/>
      <c r="X36" s="58"/>
      <c r="Y36" s="58"/>
      <c r="Z36" s="59"/>
      <c r="AA36" s="59"/>
    </row>
    <row r="37" spans="1:27" ht="20.100000000000001" customHeight="1">
      <c r="L37" s="60"/>
      <c r="M37" s="60"/>
      <c r="N37" s="82"/>
      <c r="O37" s="60"/>
      <c r="P37" s="60"/>
      <c r="Q37" s="60"/>
      <c r="R37" s="60"/>
      <c r="S37" s="77"/>
      <c r="T37" s="77"/>
      <c r="U37" s="77"/>
      <c r="V37" s="78"/>
      <c r="W37" s="58"/>
      <c r="X37" s="77"/>
      <c r="Y37" s="58"/>
      <c r="Z37" s="87"/>
      <c r="AA37" s="59"/>
    </row>
    <row r="38" spans="1:27" ht="20.100000000000001" customHeight="1">
      <c r="L38" s="73"/>
      <c r="M38" s="60"/>
      <c r="N38" s="83"/>
      <c r="O38" s="83"/>
      <c r="P38" s="83"/>
      <c r="Q38" s="60"/>
      <c r="R38" s="60"/>
      <c r="S38" s="58"/>
      <c r="T38" s="58"/>
      <c r="U38" s="58"/>
      <c r="V38" s="58"/>
      <c r="W38" s="58"/>
      <c r="X38" s="58"/>
      <c r="Y38" s="58"/>
      <c r="Z38" s="59"/>
      <c r="AA38" s="59"/>
    </row>
    <row r="39" spans="1:27" ht="14.25" customHeight="1">
      <c r="A39" s="60"/>
      <c r="L39" s="76"/>
      <c r="M39" s="60"/>
      <c r="N39" s="83"/>
      <c r="O39" s="83"/>
      <c r="P39" s="83"/>
      <c r="Q39" s="60"/>
      <c r="R39" s="60"/>
      <c r="S39" s="77"/>
      <c r="T39" s="77"/>
      <c r="U39" s="77"/>
      <c r="V39" s="78"/>
      <c r="W39" s="58"/>
      <c r="X39" s="77"/>
      <c r="Y39" s="58"/>
      <c r="Z39" s="87"/>
      <c r="AA39" s="59"/>
    </row>
    <row r="40" spans="1:27">
      <c r="A40" s="464"/>
      <c r="L40" s="77"/>
      <c r="M40" s="58"/>
      <c r="N40" s="84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9"/>
      <c r="AA40" s="59"/>
    </row>
    <row r="41" spans="1:27">
      <c r="A41" s="464"/>
      <c r="L41" s="77"/>
      <c r="M41" s="58"/>
      <c r="N41" s="84"/>
      <c r="O41" s="58"/>
      <c r="P41" s="58"/>
      <c r="Q41" s="58"/>
      <c r="R41" s="58"/>
      <c r="S41" s="58"/>
      <c r="T41" s="60"/>
      <c r="U41" s="60"/>
      <c r="V41" s="60"/>
      <c r="W41" s="60"/>
      <c r="X41" s="60"/>
      <c r="Y41" s="60"/>
      <c r="Z41" s="60"/>
      <c r="AA41" s="60"/>
    </row>
    <row r="42" spans="1:27">
      <c r="A42" s="463"/>
      <c r="L42" s="85"/>
      <c r="M42" s="86"/>
      <c r="N42" s="58"/>
      <c r="O42" s="86"/>
      <c r="P42" s="59"/>
      <c r="Q42" s="59"/>
      <c r="R42" s="87"/>
      <c r="S42" s="59"/>
    </row>
    <row r="43" spans="1:27">
      <c r="A43" s="464"/>
      <c r="L43" s="88"/>
      <c r="M43" s="58"/>
      <c r="N43" s="58"/>
      <c r="O43" s="58"/>
      <c r="P43" s="59"/>
      <c r="Q43" s="59"/>
      <c r="R43" s="59"/>
      <c r="S43" s="59"/>
    </row>
    <row r="44" spans="1:27">
      <c r="A44" s="60"/>
    </row>
    <row r="45" spans="1:27">
      <c r="A45" s="60"/>
    </row>
  </sheetData>
  <mergeCells count="138">
    <mergeCell ref="C6:C7"/>
    <mergeCell ref="C8:C9"/>
    <mergeCell ref="C10:C11"/>
    <mergeCell ref="C14:C15"/>
    <mergeCell ref="C16:C17"/>
    <mergeCell ref="C18:C19"/>
    <mergeCell ref="C20:C21"/>
    <mergeCell ref="C24:C25"/>
    <mergeCell ref="C26:C27"/>
    <mergeCell ref="B24:B25"/>
    <mergeCell ref="D24:D25"/>
    <mergeCell ref="E24:E25"/>
    <mergeCell ref="A42:A43"/>
    <mergeCell ref="A40:A41"/>
    <mergeCell ref="A18:A19"/>
    <mergeCell ref="A20:A21"/>
    <mergeCell ref="B20:B21"/>
    <mergeCell ref="B18:B19"/>
    <mergeCell ref="E20:E21"/>
    <mergeCell ref="A24:A25"/>
    <mergeCell ref="C28:C29"/>
    <mergeCell ref="C30:C31"/>
    <mergeCell ref="A10:A11"/>
    <mergeCell ref="B10:B11"/>
    <mergeCell ref="D10:D11"/>
    <mergeCell ref="E10:E11"/>
    <mergeCell ref="I10:I11"/>
    <mergeCell ref="J10:J11"/>
    <mergeCell ref="A16:A17"/>
    <mergeCell ref="B16:B17"/>
    <mergeCell ref="E18:E19"/>
    <mergeCell ref="J18:J19"/>
    <mergeCell ref="J16:J17"/>
    <mergeCell ref="I16:I17"/>
    <mergeCell ref="I18:I19"/>
    <mergeCell ref="D18:D19"/>
    <mergeCell ref="D13:J13"/>
    <mergeCell ref="A14:A15"/>
    <mergeCell ref="B14:B15"/>
    <mergeCell ref="A1:N2"/>
    <mergeCell ref="A4:A5"/>
    <mergeCell ref="B4:B5"/>
    <mergeCell ref="D4:D5"/>
    <mergeCell ref="J4:J5"/>
    <mergeCell ref="E4:E5"/>
    <mergeCell ref="I4:I5"/>
    <mergeCell ref="N4:N5"/>
    <mergeCell ref="M4:M5"/>
    <mergeCell ref="L4:L5"/>
    <mergeCell ref="K4:K5"/>
    <mergeCell ref="D3:J3"/>
    <mergeCell ref="C4:C5"/>
    <mergeCell ref="K10:K11"/>
    <mergeCell ref="L10:L11"/>
    <mergeCell ref="M10:M11"/>
    <mergeCell ref="N10:N11"/>
    <mergeCell ref="K6:K7"/>
    <mergeCell ref="L6:L7"/>
    <mergeCell ref="M6:M7"/>
    <mergeCell ref="N6:N7"/>
    <mergeCell ref="A8:A9"/>
    <mergeCell ref="B8:B9"/>
    <mergeCell ref="D8:D9"/>
    <mergeCell ref="E8:E9"/>
    <mergeCell ref="I8:I9"/>
    <mergeCell ref="J8:J9"/>
    <mergeCell ref="K8:K9"/>
    <mergeCell ref="L8:L9"/>
    <mergeCell ref="M8:M9"/>
    <mergeCell ref="N8:N9"/>
    <mergeCell ref="A6:A7"/>
    <mergeCell ref="B6:B7"/>
    <mergeCell ref="D6:D7"/>
    <mergeCell ref="E6:E7"/>
    <mergeCell ref="I6:I7"/>
    <mergeCell ref="J6:J7"/>
    <mergeCell ref="M14:M15"/>
    <mergeCell ref="N14:N15"/>
    <mergeCell ref="D16:D17"/>
    <mergeCell ref="E16:E17"/>
    <mergeCell ref="K16:K17"/>
    <mergeCell ref="L16:L17"/>
    <mergeCell ref="M16:M17"/>
    <mergeCell ref="N16:N17"/>
    <mergeCell ref="K18:K19"/>
    <mergeCell ref="L18:L19"/>
    <mergeCell ref="M18:M19"/>
    <mergeCell ref="N18:N19"/>
    <mergeCell ref="D14:D15"/>
    <mergeCell ref="E14:E15"/>
    <mergeCell ref="I14:I15"/>
    <mergeCell ref="J14:J15"/>
    <mergeCell ref="K14:K15"/>
    <mergeCell ref="L14:L15"/>
    <mergeCell ref="N20:N21"/>
    <mergeCell ref="D23:J23"/>
    <mergeCell ref="K24:K25"/>
    <mergeCell ref="L24:L25"/>
    <mergeCell ref="M24:M25"/>
    <mergeCell ref="N24:N25"/>
    <mergeCell ref="A26:A27"/>
    <mergeCell ref="B26:B27"/>
    <mergeCell ref="D26:D27"/>
    <mergeCell ref="E26:E27"/>
    <mergeCell ref="I26:I27"/>
    <mergeCell ref="J26:J27"/>
    <mergeCell ref="K26:K27"/>
    <mergeCell ref="L26:L27"/>
    <mergeCell ref="M26:M27"/>
    <mergeCell ref="N26:N27"/>
    <mergeCell ref="K20:K21"/>
    <mergeCell ref="L20:L21"/>
    <mergeCell ref="M20:M21"/>
    <mergeCell ref="J20:J21"/>
    <mergeCell ref="I20:I21"/>
    <mergeCell ref="I24:I25"/>
    <mergeCell ref="D20:D21"/>
    <mergeCell ref="J24:J25"/>
    <mergeCell ref="N28:N29"/>
    <mergeCell ref="A30:A31"/>
    <mergeCell ref="B30:B31"/>
    <mergeCell ref="D30:D31"/>
    <mergeCell ref="E30:E31"/>
    <mergeCell ref="I30:I31"/>
    <mergeCell ref="J30:J31"/>
    <mergeCell ref="K30:K31"/>
    <mergeCell ref="L30:L31"/>
    <mergeCell ref="M30:M31"/>
    <mergeCell ref="N30:N31"/>
    <mergeCell ref="A28:A29"/>
    <mergeCell ref="B28:B29"/>
    <mergeCell ref="D28:D29"/>
    <mergeCell ref="E28:E29"/>
    <mergeCell ref="I28:I29"/>
    <mergeCell ref="J28:J29"/>
    <mergeCell ref="K28:K29"/>
    <mergeCell ref="L28:L29"/>
    <mergeCell ref="M28:M29"/>
  </mergeCells>
  <phoneticPr fontId="4"/>
  <pageMargins left="0.25" right="0.25" top="0.75" bottom="0.75" header="0.3" footer="0.3"/>
  <pageSetup paperSize="9" scale="83" orientation="portrait" horizontalDpi="4294967294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zoomScaleNormal="100" zoomScaleSheetLayoutView="100" workbookViewId="0">
      <selection activeCell="B34" sqref="B34:B35"/>
    </sheetView>
  </sheetViews>
  <sheetFormatPr defaultRowHeight="13.5"/>
  <cols>
    <col min="1" max="1" width="6.625" style="57" customWidth="1"/>
    <col min="2" max="3" width="10.875" style="57" customWidth="1"/>
    <col min="4" max="4" width="12.625" style="57" customWidth="1"/>
    <col min="5" max="5" width="3.625" style="64" customWidth="1"/>
    <col min="6" max="6" width="3.625" style="57" customWidth="1"/>
    <col min="7" max="7" width="2" style="57" customWidth="1"/>
    <col min="8" max="9" width="3.625" style="57" customWidth="1"/>
    <col min="10" max="10" width="12.625" style="57" customWidth="1"/>
    <col min="11" max="12" width="10.625" style="57" customWidth="1"/>
    <col min="13" max="13" width="17.625" style="57" customWidth="1"/>
    <col min="14" max="14" width="15.625" style="57" customWidth="1"/>
    <col min="15" max="18" width="8.625" style="57" customWidth="1"/>
    <col min="19" max="16384" width="9" style="57"/>
  </cols>
  <sheetData>
    <row r="1" spans="1:20" ht="19.5" customHeight="1">
      <c r="A1" s="453" t="s">
        <v>111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</row>
    <row r="2" spans="1:20" ht="20.100000000000001" customHeight="1" thickBot="1">
      <c r="A2" s="453"/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67"/>
    </row>
    <row r="3" spans="1:20" ht="17.100000000000001" hidden="1" customHeight="1" thickBot="1">
      <c r="A3" s="144" t="s">
        <v>65</v>
      </c>
      <c r="B3" s="146" t="s">
        <v>71</v>
      </c>
      <c r="C3" s="174"/>
      <c r="D3" s="437" t="s">
        <v>66</v>
      </c>
      <c r="E3" s="437"/>
      <c r="F3" s="437"/>
      <c r="G3" s="437"/>
      <c r="H3" s="437"/>
      <c r="I3" s="437"/>
      <c r="J3" s="438"/>
      <c r="K3" s="144" t="s">
        <v>67</v>
      </c>
      <c r="L3" s="146" t="s">
        <v>68</v>
      </c>
      <c r="M3" s="146" t="s">
        <v>69</v>
      </c>
      <c r="N3" s="147" t="s">
        <v>70</v>
      </c>
      <c r="O3" s="67"/>
      <c r="P3" s="74"/>
      <c r="Q3" s="74"/>
      <c r="T3" s="90"/>
    </row>
    <row r="4" spans="1:20" ht="17.100000000000001" hidden="1" customHeight="1">
      <c r="A4" s="454" t="s">
        <v>112</v>
      </c>
      <c r="B4" s="462" t="s">
        <v>73</v>
      </c>
      <c r="C4" s="170"/>
      <c r="D4" s="447" t="s">
        <v>32</v>
      </c>
      <c r="E4" s="449"/>
      <c r="F4" s="149"/>
      <c r="G4" s="150" t="s">
        <v>55</v>
      </c>
      <c r="H4" s="151"/>
      <c r="I4" s="444"/>
      <c r="J4" s="445">
        <v>5</v>
      </c>
      <c r="K4" s="459" t="str">
        <f>D6</f>
        <v>B4</v>
      </c>
      <c r="L4" s="468" t="s">
        <v>130</v>
      </c>
      <c r="M4" s="470"/>
      <c r="N4" s="443"/>
      <c r="O4" s="67"/>
    </row>
    <row r="5" spans="1:20" ht="17.100000000000001" hidden="1" customHeight="1">
      <c r="A5" s="455"/>
      <c r="B5" s="457"/>
      <c r="C5" s="171"/>
      <c r="D5" s="448"/>
      <c r="E5" s="413"/>
      <c r="F5" s="152"/>
      <c r="G5" s="153" t="s">
        <v>55</v>
      </c>
      <c r="H5" s="154"/>
      <c r="I5" s="415"/>
      <c r="J5" s="446"/>
      <c r="K5" s="419"/>
      <c r="L5" s="469"/>
      <c r="M5" s="442"/>
      <c r="N5" s="425"/>
      <c r="O5" s="67"/>
    </row>
    <row r="6" spans="1:20" ht="17.100000000000001" hidden="1" customHeight="1">
      <c r="A6" s="427" t="s">
        <v>113</v>
      </c>
      <c r="B6" s="429" t="s">
        <v>73</v>
      </c>
      <c r="C6" s="173"/>
      <c r="D6" s="430" t="s">
        <v>30</v>
      </c>
      <c r="E6" s="432"/>
      <c r="F6" s="155"/>
      <c r="G6" s="156" t="s">
        <v>55</v>
      </c>
      <c r="H6" s="157"/>
      <c r="I6" s="433"/>
      <c r="J6" s="434">
        <v>5</v>
      </c>
      <c r="K6" s="427" t="str">
        <f>D4</f>
        <v>D4</v>
      </c>
      <c r="L6" s="473">
        <f>J4</f>
        <v>5</v>
      </c>
      <c r="M6" s="431"/>
      <c r="N6" s="406"/>
    </row>
    <row r="7" spans="1:20" ht="17.100000000000001" hidden="1" customHeight="1" thickBot="1">
      <c r="A7" s="408"/>
      <c r="B7" s="410"/>
      <c r="C7" s="172"/>
      <c r="D7" s="412"/>
      <c r="E7" s="471"/>
      <c r="F7" s="164"/>
      <c r="G7" s="165" t="s">
        <v>55</v>
      </c>
      <c r="H7" s="166"/>
      <c r="I7" s="472"/>
      <c r="J7" s="418"/>
      <c r="K7" s="408"/>
      <c r="L7" s="474"/>
      <c r="M7" s="412"/>
      <c r="N7" s="475"/>
      <c r="O7" s="60"/>
    </row>
    <row r="8" spans="1:20" ht="17.100000000000001" hidden="1" customHeight="1" thickBot="1">
      <c r="L8" s="167"/>
      <c r="O8" s="60"/>
    </row>
    <row r="9" spans="1:20" ht="17.100000000000001" customHeight="1" thickBot="1">
      <c r="A9" s="144" t="s">
        <v>65</v>
      </c>
      <c r="B9" s="146" t="s">
        <v>71</v>
      </c>
      <c r="C9" s="174" t="s">
        <v>182</v>
      </c>
      <c r="D9" s="437" t="s">
        <v>66</v>
      </c>
      <c r="E9" s="437"/>
      <c r="F9" s="437"/>
      <c r="G9" s="437"/>
      <c r="H9" s="437"/>
      <c r="I9" s="437"/>
      <c r="J9" s="438"/>
      <c r="K9" s="144" t="s">
        <v>67</v>
      </c>
      <c r="L9" s="168" t="s">
        <v>68</v>
      </c>
      <c r="M9" s="146" t="s">
        <v>69</v>
      </c>
      <c r="N9" s="147" t="s">
        <v>70</v>
      </c>
      <c r="O9" s="60"/>
    </row>
    <row r="10" spans="1:20" ht="17.100000000000001" customHeight="1">
      <c r="A10" s="454" t="s">
        <v>147</v>
      </c>
      <c r="B10" s="456" t="s">
        <v>175</v>
      </c>
      <c r="C10" s="460">
        <v>0.39583333333333331</v>
      </c>
      <c r="D10" s="447" t="s">
        <v>26</v>
      </c>
      <c r="E10" s="449"/>
      <c r="F10" s="149"/>
      <c r="G10" s="150" t="s">
        <v>55</v>
      </c>
      <c r="H10" s="151"/>
      <c r="I10" s="444"/>
      <c r="J10" s="445" t="s">
        <v>145</v>
      </c>
      <c r="K10" s="459" t="str">
        <f>D12</f>
        <v>B3</v>
      </c>
      <c r="L10" s="488" t="str">
        <f>J12</f>
        <v>C4</v>
      </c>
      <c r="M10" s="441" t="s">
        <v>169</v>
      </c>
      <c r="N10" s="443"/>
      <c r="O10" s="60"/>
    </row>
    <row r="11" spans="1:20" ht="17.100000000000001" customHeight="1">
      <c r="A11" s="455"/>
      <c r="B11" s="457"/>
      <c r="C11" s="461"/>
      <c r="D11" s="448"/>
      <c r="E11" s="413"/>
      <c r="F11" s="152"/>
      <c r="G11" s="153" t="s">
        <v>55</v>
      </c>
      <c r="H11" s="154"/>
      <c r="I11" s="415"/>
      <c r="J11" s="446"/>
      <c r="K11" s="419"/>
      <c r="L11" s="481"/>
      <c r="M11" s="442"/>
      <c r="N11" s="425"/>
      <c r="O11" s="60"/>
    </row>
    <row r="12" spans="1:20" ht="17.100000000000001" customHeight="1">
      <c r="A12" s="427" t="s">
        <v>148</v>
      </c>
      <c r="B12" s="429" t="s">
        <v>176</v>
      </c>
      <c r="C12" s="465">
        <v>0.45833333333333331</v>
      </c>
      <c r="D12" s="430" t="s">
        <v>27</v>
      </c>
      <c r="E12" s="432"/>
      <c r="F12" s="155"/>
      <c r="G12" s="156" t="s">
        <v>55</v>
      </c>
      <c r="H12" s="157"/>
      <c r="I12" s="433"/>
      <c r="J12" s="434" t="s">
        <v>31</v>
      </c>
      <c r="K12" s="427" t="str">
        <f>D10</f>
        <v>A3</v>
      </c>
      <c r="L12" s="476" t="str">
        <f>J10</f>
        <v>D4</v>
      </c>
      <c r="M12" s="430" t="s">
        <v>170</v>
      </c>
      <c r="N12" s="406"/>
      <c r="O12" s="60"/>
    </row>
    <row r="13" spans="1:20" ht="17.100000000000001" customHeight="1">
      <c r="A13" s="455"/>
      <c r="B13" s="429"/>
      <c r="C13" s="466"/>
      <c r="D13" s="448"/>
      <c r="E13" s="478"/>
      <c r="F13" s="152"/>
      <c r="G13" s="153" t="s">
        <v>55</v>
      </c>
      <c r="H13" s="154"/>
      <c r="I13" s="479"/>
      <c r="J13" s="446"/>
      <c r="K13" s="455"/>
      <c r="L13" s="485"/>
      <c r="M13" s="448"/>
      <c r="N13" s="487"/>
      <c r="O13" s="60"/>
    </row>
    <row r="14" spans="1:20" ht="17.100000000000001" customHeight="1">
      <c r="A14" s="427" t="s">
        <v>149</v>
      </c>
      <c r="B14" s="429" t="s">
        <v>177</v>
      </c>
      <c r="C14" s="465">
        <v>0.52083333333333337</v>
      </c>
      <c r="D14" s="430" t="s">
        <v>28</v>
      </c>
      <c r="E14" s="432"/>
      <c r="F14" s="155"/>
      <c r="G14" s="156" t="s">
        <v>55</v>
      </c>
      <c r="H14" s="157"/>
      <c r="I14" s="433"/>
      <c r="J14" s="434" t="s">
        <v>30</v>
      </c>
      <c r="K14" s="427" t="str">
        <f>D16</f>
        <v>D1</v>
      </c>
      <c r="L14" s="476" t="str">
        <f>J16</f>
        <v>A3</v>
      </c>
      <c r="M14" s="430" t="s">
        <v>170</v>
      </c>
      <c r="N14" s="406"/>
      <c r="O14" s="60"/>
    </row>
    <row r="15" spans="1:20" ht="17.100000000000001" customHeight="1">
      <c r="A15" s="428"/>
      <c r="B15" s="429"/>
      <c r="C15" s="466"/>
      <c r="D15" s="431"/>
      <c r="E15" s="432"/>
      <c r="F15" s="158"/>
      <c r="G15" s="159" t="s">
        <v>55</v>
      </c>
      <c r="H15" s="160"/>
      <c r="I15" s="433"/>
      <c r="J15" s="435"/>
      <c r="K15" s="428"/>
      <c r="L15" s="477"/>
      <c r="M15" s="431"/>
      <c r="N15" s="406"/>
      <c r="O15" s="60"/>
    </row>
    <row r="16" spans="1:20" ht="17.100000000000001" customHeight="1">
      <c r="A16" s="407" t="s">
        <v>150</v>
      </c>
      <c r="B16" s="409" t="s">
        <v>177</v>
      </c>
      <c r="C16" s="465">
        <v>0.58333333333333337</v>
      </c>
      <c r="D16" s="411" t="s">
        <v>82</v>
      </c>
      <c r="E16" s="413"/>
      <c r="F16" s="161"/>
      <c r="G16" s="162" t="s">
        <v>55</v>
      </c>
      <c r="H16" s="163"/>
      <c r="I16" s="415"/>
      <c r="J16" s="417" t="s">
        <v>146</v>
      </c>
      <c r="K16" s="450" t="str">
        <f>D14</f>
        <v>C3</v>
      </c>
      <c r="L16" s="482" t="str">
        <f>J14</f>
        <v>B4</v>
      </c>
      <c r="M16" s="423" t="s">
        <v>170</v>
      </c>
      <c r="N16" s="425"/>
      <c r="O16" s="60"/>
    </row>
    <row r="17" spans="1:15" ht="17.100000000000001" customHeight="1" thickBot="1">
      <c r="A17" s="408"/>
      <c r="B17" s="410"/>
      <c r="C17" s="467"/>
      <c r="D17" s="412"/>
      <c r="E17" s="414"/>
      <c r="F17" s="164"/>
      <c r="G17" s="165" t="s">
        <v>55</v>
      </c>
      <c r="H17" s="166"/>
      <c r="I17" s="416"/>
      <c r="J17" s="418"/>
      <c r="K17" s="420"/>
      <c r="L17" s="483"/>
      <c r="M17" s="424"/>
      <c r="N17" s="426"/>
      <c r="O17" s="60"/>
    </row>
    <row r="18" spans="1:15" ht="17.100000000000001" customHeight="1" thickBot="1">
      <c r="L18" s="169"/>
      <c r="M18" s="60"/>
      <c r="N18" s="60"/>
      <c r="O18" s="79"/>
    </row>
    <row r="19" spans="1:15" ht="17.100000000000001" hidden="1" customHeight="1" thickBot="1">
      <c r="A19" s="144" t="s">
        <v>65</v>
      </c>
      <c r="B19" s="146" t="s">
        <v>71</v>
      </c>
      <c r="C19" s="174"/>
      <c r="D19" s="437" t="s">
        <v>66</v>
      </c>
      <c r="E19" s="437"/>
      <c r="F19" s="437"/>
      <c r="G19" s="437"/>
      <c r="H19" s="437"/>
      <c r="I19" s="437"/>
      <c r="J19" s="438"/>
      <c r="K19" s="144" t="s">
        <v>67</v>
      </c>
      <c r="L19" s="168" t="s">
        <v>68</v>
      </c>
      <c r="M19" s="146" t="s">
        <v>69</v>
      </c>
      <c r="N19" s="147" t="s">
        <v>70</v>
      </c>
      <c r="O19" s="60"/>
    </row>
    <row r="20" spans="1:15" ht="17.100000000000001" hidden="1" customHeight="1">
      <c r="A20" s="454" t="s">
        <v>116</v>
      </c>
      <c r="B20" s="462" t="s">
        <v>73</v>
      </c>
      <c r="C20" s="170"/>
      <c r="D20" s="447" t="s">
        <v>33</v>
      </c>
      <c r="E20" s="449"/>
      <c r="F20" s="149"/>
      <c r="G20" s="150" t="s">
        <v>55</v>
      </c>
      <c r="H20" s="151"/>
      <c r="I20" s="444"/>
      <c r="J20" s="445" t="s">
        <v>119</v>
      </c>
      <c r="K20" s="439" t="str">
        <f>D22</f>
        <v>【17】負</v>
      </c>
      <c r="L20" s="480" t="str">
        <f>J22</f>
        <v>【14】負</v>
      </c>
      <c r="M20" s="470"/>
      <c r="N20" s="443"/>
      <c r="O20" s="60"/>
    </row>
    <row r="21" spans="1:15" ht="17.100000000000001" hidden="1" customHeight="1">
      <c r="A21" s="455"/>
      <c r="B21" s="457"/>
      <c r="C21" s="171"/>
      <c r="D21" s="448"/>
      <c r="E21" s="413"/>
      <c r="F21" s="152"/>
      <c r="G21" s="153" t="s">
        <v>55</v>
      </c>
      <c r="H21" s="154"/>
      <c r="I21" s="415"/>
      <c r="J21" s="446"/>
      <c r="K21" s="419"/>
      <c r="L21" s="481"/>
      <c r="M21" s="442"/>
      <c r="N21" s="425"/>
      <c r="O21" s="60"/>
    </row>
    <row r="22" spans="1:15" ht="17.100000000000001" hidden="1" customHeight="1">
      <c r="A22" s="427" t="s">
        <v>117</v>
      </c>
      <c r="B22" s="429" t="s">
        <v>73</v>
      </c>
      <c r="C22" s="173"/>
      <c r="D22" s="430" t="s">
        <v>118</v>
      </c>
      <c r="E22" s="432"/>
      <c r="F22" s="155"/>
      <c r="G22" s="156" t="s">
        <v>55</v>
      </c>
      <c r="H22" s="157"/>
      <c r="I22" s="433"/>
      <c r="J22" s="434" t="s">
        <v>120</v>
      </c>
      <c r="K22" s="428" t="str">
        <f>D20</f>
        <v>【13】負</v>
      </c>
      <c r="L22" s="477" t="str">
        <f>J20</f>
        <v>【16】負</v>
      </c>
      <c r="M22" s="431"/>
      <c r="N22" s="406"/>
      <c r="O22" s="60"/>
    </row>
    <row r="23" spans="1:15" s="63" customFormat="1" ht="17.100000000000001" hidden="1" customHeight="1" thickBot="1">
      <c r="A23" s="408"/>
      <c r="B23" s="410"/>
      <c r="C23" s="172"/>
      <c r="D23" s="412"/>
      <c r="E23" s="471"/>
      <c r="F23" s="164"/>
      <c r="G23" s="165" t="s">
        <v>55</v>
      </c>
      <c r="H23" s="166"/>
      <c r="I23" s="472"/>
      <c r="J23" s="418"/>
      <c r="K23" s="408"/>
      <c r="L23" s="484"/>
      <c r="M23" s="412"/>
      <c r="N23" s="475"/>
      <c r="O23" s="81"/>
    </row>
    <row r="24" spans="1:15" ht="17.100000000000001" hidden="1" customHeight="1" thickBot="1">
      <c r="O24" s="60"/>
    </row>
    <row r="25" spans="1:15" ht="17.100000000000001" customHeight="1" thickBot="1">
      <c r="A25" s="144" t="s">
        <v>65</v>
      </c>
      <c r="B25" s="146" t="s">
        <v>71</v>
      </c>
      <c r="C25" s="174" t="s">
        <v>182</v>
      </c>
      <c r="D25" s="437" t="s">
        <v>66</v>
      </c>
      <c r="E25" s="437"/>
      <c r="F25" s="437"/>
      <c r="G25" s="437"/>
      <c r="H25" s="437"/>
      <c r="I25" s="437"/>
      <c r="J25" s="438"/>
      <c r="K25" s="144" t="s">
        <v>67</v>
      </c>
      <c r="L25" s="168" t="s">
        <v>68</v>
      </c>
      <c r="M25" s="146" t="s">
        <v>69</v>
      </c>
      <c r="N25" s="147" t="s">
        <v>70</v>
      </c>
      <c r="O25" s="60"/>
    </row>
    <row r="26" spans="1:15" ht="17.100000000000001" customHeight="1">
      <c r="A26" s="454" t="s">
        <v>151</v>
      </c>
      <c r="B26" s="462" t="s">
        <v>183</v>
      </c>
      <c r="C26" s="460">
        <v>0.39583333333333331</v>
      </c>
      <c r="D26" s="447" t="s">
        <v>33</v>
      </c>
      <c r="E26" s="449"/>
      <c r="F26" s="149"/>
      <c r="G26" s="150" t="s">
        <v>55</v>
      </c>
      <c r="H26" s="151"/>
      <c r="I26" s="444"/>
      <c r="J26" s="445" t="s">
        <v>120</v>
      </c>
      <c r="K26" s="439" t="str">
        <f>D30</f>
        <v>【13】勝</v>
      </c>
      <c r="L26" s="480" t="str">
        <f>J30</f>
        <v>【14】勝</v>
      </c>
      <c r="M26" s="441" t="s">
        <v>171</v>
      </c>
      <c r="N26" s="443"/>
      <c r="O26" s="60"/>
    </row>
    <row r="27" spans="1:15" ht="17.100000000000001" customHeight="1">
      <c r="A27" s="455"/>
      <c r="B27" s="457"/>
      <c r="C27" s="461"/>
      <c r="D27" s="448"/>
      <c r="E27" s="413"/>
      <c r="F27" s="152"/>
      <c r="G27" s="153" t="s">
        <v>55</v>
      </c>
      <c r="H27" s="154"/>
      <c r="I27" s="415"/>
      <c r="J27" s="446"/>
      <c r="K27" s="419"/>
      <c r="L27" s="481"/>
      <c r="M27" s="442"/>
      <c r="N27" s="425"/>
      <c r="O27" s="60"/>
    </row>
    <row r="28" spans="1:15" ht="17.100000000000001" customHeight="1">
      <c r="A28" s="427" t="s">
        <v>152</v>
      </c>
      <c r="B28" s="429" t="s">
        <v>184</v>
      </c>
      <c r="C28" s="465">
        <v>0.4513888888888889</v>
      </c>
      <c r="D28" s="430" t="s">
        <v>122</v>
      </c>
      <c r="E28" s="432"/>
      <c r="F28" s="155"/>
      <c r="G28" s="156" t="s">
        <v>55</v>
      </c>
      <c r="H28" s="157"/>
      <c r="I28" s="433"/>
      <c r="J28" s="434" t="s">
        <v>119</v>
      </c>
      <c r="K28" s="428" t="str">
        <f>D26</f>
        <v>【13】負</v>
      </c>
      <c r="L28" s="477" t="str">
        <f>J26</f>
        <v>【14】負</v>
      </c>
      <c r="M28" s="430" t="s">
        <v>172</v>
      </c>
      <c r="N28" s="406"/>
      <c r="O28" s="60"/>
    </row>
    <row r="29" spans="1:15" ht="17.100000000000001" customHeight="1">
      <c r="A29" s="455"/>
      <c r="B29" s="429"/>
      <c r="C29" s="466"/>
      <c r="D29" s="448"/>
      <c r="E29" s="478"/>
      <c r="F29" s="152"/>
      <c r="G29" s="153" t="s">
        <v>55</v>
      </c>
      <c r="H29" s="154"/>
      <c r="I29" s="479"/>
      <c r="J29" s="446"/>
      <c r="K29" s="455"/>
      <c r="L29" s="485"/>
      <c r="M29" s="448"/>
      <c r="N29" s="487"/>
      <c r="O29" s="60"/>
    </row>
    <row r="30" spans="1:15" ht="17.100000000000001" customHeight="1">
      <c r="A30" s="427" t="s">
        <v>153</v>
      </c>
      <c r="B30" s="429" t="s">
        <v>185</v>
      </c>
      <c r="C30" s="465">
        <v>0.50694444444444442</v>
      </c>
      <c r="D30" s="430" t="s">
        <v>114</v>
      </c>
      <c r="E30" s="432"/>
      <c r="F30" s="155"/>
      <c r="G30" s="156" t="s">
        <v>55</v>
      </c>
      <c r="H30" s="157"/>
      <c r="I30" s="433"/>
      <c r="J30" s="434" t="s">
        <v>115</v>
      </c>
      <c r="K30" s="428" t="str">
        <f>D34</f>
        <v>B5位</v>
      </c>
      <c r="L30" s="477" t="str">
        <f>J34</f>
        <v>C5位</v>
      </c>
      <c r="M30" s="430" t="s">
        <v>172</v>
      </c>
      <c r="N30" s="406"/>
      <c r="O30" s="60"/>
    </row>
    <row r="31" spans="1:15" ht="17.100000000000001" customHeight="1">
      <c r="A31" s="428"/>
      <c r="B31" s="429"/>
      <c r="C31" s="466"/>
      <c r="D31" s="431"/>
      <c r="E31" s="432"/>
      <c r="F31" s="158"/>
      <c r="G31" s="159" t="s">
        <v>55</v>
      </c>
      <c r="H31" s="160"/>
      <c r="I31" s="433"/>
      <c r="J31" s="435"/>
      <c r="K31" s="428"/>
      <c r="L31" s="477"/>
      <c r="M31" s="431"/>
      <c r="N31" s="406"/>
      <c r="O31" s="60"/>
    </row>
    <row r="32" spans="1:15" ht="17.100000000000001" customHeight="1">
      <c r="A32" s="407" t="s">
        <v>154</v>
      </c>
      <c r="B32" s="409" t="s">
        <v>186</v>
      </c>
      <c r="C32" s="465">
        <v>0.5625</v>
      </c>
      <c r="D32" s="411" t="s">
        <v>123</v>
      </c>
      <c r="E32" s="413"/>
      <c r="F32" s="161"/>
      <c r="G32" s="162" t="s">
        <v>55</v>
      </c>
      <c r="H32" s="163"/>
      <c r="I32" s="415"/>
      <c r="J32" s="417" t="s">
        <v>127</v>
      </c>
      <c r="K32" s="419" t="str">
        <f>D30</f>
        <v>【13】勝</v>
      </c>
      <c r="L32" s="481" t="str">
        <f>J30</f>
        <v>【14】勝</v>
      </c>
      <c r="M32" s="423" t="s">
        <v>172</v>
      </c>
      <c r="N32" s="425"/>
      <c r="O32" s="60"/>
    </row>
    <row r="33" spans="1:19" ht="17.100000000000001" customHeight="1" thickBot="1">
      <c r="A33" s="455"/>
      <c r="B33" s="410"/>
      <c r="C33" s="467"/>
      <c r="D33" s="448"/>
      <c r="E33" s="413"/>
      <c r="F33" s="152"/>
      <c r="G33" s="153" t="s">
        <v>55</v>
      </c>
      <c r="H33" s="154"/>
      <c r="I33" s="415"/>
      <c r="J33" s="446"/>
      <c r="K33" s="419"/>
      <c r="L33" s="481"/>
      <c r="M33" s="442"/>
      <c r="N33" s="425"/>
      <c r="O33" s="60"/>
    </row>
    <row r="34" spans="1:19" ht="17.100000000000001" customHeight="1">
      <c r="A34" s="427" t="s">
        <v>155</v>
      </c>
      <c r="B34" s="429" t="s">
        <v>187</v>
      </c>
      <c r="C34" s="460">
        <v>0.61805555555555558</v>
      </c>
      <c r="D34" s="430" t="s">
        <v>156</v>
      </c>
      <c r="E34" s="478"/>
      <c r="F34" s="155"/>
      <c r="G34" s="156" t="s">
        <v>55</v>
      </c>
      <c r="H34" s="157"/>
      <c r="I34" s="479"/>
      <c r="J34" s="434" t="s">
        <v>157</v>
      </c>
      <c r="K34" s="455" t="str">
        <f>D32</f>
        <v>【15】勝</v>
      </c>
      <c r="L34" s="485" t="str">
        <f>J32</f>
        <v>【16】勝</v>
      </c>
      <c r="M34" s="486" t="s">
        <v>173</v>
      </c>
      <c r="N34" s="487"/>
      <c r="O34" s="60"/>
    </row>
    <row r="35" spans="1:19" ht="17.100000000000001" customHeight="1" thickBot="1">
      <c r="A35" s="408"/>
      <c r="B35" s="410"/>
      <c r="C35" s="467"/>
      <c r="D35" s="412"/>
      <c r="E35" s="414"/>
      <c r="F35" s="164"/>
      <c r="G35" s="165" t="s">
        <v>55</v>
      </c>
      <c r="H35" s="166"/>
      <c r="I35" s="416"/>
      <c r="J35" s="418"/>
      <c r="K35" s="420"/>
      <c r="L35" s="483"/>
      <c r="M35" s="424"/>
      <c r="N35" s="426"/>
      <c r="O35" s="60"/>
    </row>
    <row r="36" spans="1:19" ht="17.100000000000001" customHeight="1" thickBot="1">
      <c r="O36" s="60"/>
    </row>
    <row r="37" spans="1:19" ht="17.100000000000001" customHeight="1" thickBot="1">
      <c r="A37" s="144" t="s">
        <v>65</v>
      </c>
      <c r="B37" s="146" t="s">
        <v>71</v>
      </c>
      <c r="C37" s="174" t="s">
        <v>182</v>
      </c>
      <c r="D37" s="437" t="s">
        <v>66</v>
      </c>
      <c r="E37" s="437"/>
      <c r="F37" s="437"/>
      <c r="G37" s="437"/>
      <c r="H37" s="437"/>
      <c r="I37" s="437"/>
      <c r="J37" s="438"/>
      <c r="K37" s="144" t="s">
        <v>67</v>
      </c>
      <c r="L37" s="168" t="s">
        <v>68</v>
      </c>
      <c r="M37" s="146" t="s">
        <v>69</v>
      </c>
      <c r="N37" s="147" t="s">
        <v>70</v>
      </c>
      <c r="O37" s="60"/>
    </row>
    <row r="38" spans="1:19" ht="17.100000000000001" customHeight="1">
      <c r="A38" s="454" t="s">
        <v>158</v>
      </c>
      <c r="B38" s="462" t="s">
        <v>179</v>
      </c>
      <c r="C38" s="460">
        <v>0.39583333333333331</v>
      </c>
      <c r="D38" s="447" t="s">
        <v>34</v>
      </c>
      <c r="E38" s="449"/>
      <c r="F38" s="149"/>
      <c r="G38" s="150" t="s">
        <v>55</v>
      </c>
      <c r="H38" s="151"/>
      <c r="I38" s="444"/>
      <c r="J38" s="445" t="s">
        <v>121</v>
      </c>
      <c r="K38" s="439" t="str">
        <f>D40</f>
        <v>【19】勝</v>
      </c>
      <c r="L38" s="480" t="str">
        <f>J40</f>
        <v>【20】勝</v>
      </c>
      <c r="M38" s="441" t="s">
        <v>172</v>
      </c>
      <c r="N38" s="443"/>
      <c r="O38" s="83"/>
    </row>
    <row r="39" spans="1:19" ht="17.100000000000001" customHeight="1">
      <c r="A39" s="455"/>
      <c r="B39" s="457"/>
      <c r="C39" s="461"/>
      <c r="D39" s="448"/>
      <c r="E39" s="413"/>
      <c r="F39" s="152"/>
      <c r="G39" s="153" t="s">
        <v>55</v>
      </c>
      <c r="H39" s="154"/>
      <c r="I39" s="415"/>
      <c r="J39" s="446"/>
      <c r="K39" s="419"/>
      <c r="L39" s="481"/>
      <c r="M39" s="442"/>
      <c r="N39" s="425"/>
      <c r="O39" s="83"/>
    </row>
    <row r="40" spans="1:19" ht="17.100000000000001" customHeight="1">
      <c r="A40" s="427" t="s">
        <v>159</v>
      </c>
      <c r="B40" s="429" t="s">
        <v>180</v>
      </c>
      <c r="C40" s="465">
        <v>0.45833333333333331</v>
      </c>
      <c r="D40" s="430" t="s">
        <v>124</v>
      </c>
      <c r="E40" s="432"/>
      <c r="F40" s="155"/>
      <c r="G40" s="156" t="s">
        <v>55</v>
      </c>
      <c r="H40" s="157"/>
      <c r="I40" s="433"/>
      <c r="J40" s="434" t="s">
        <v>125</v>
      </c>
      <c r="K40" s="428" t="str">
        <f>D38</f>
        <v>【19】負</v>
      </c>
      <c r="L40" s="477" t="str">
        <f>J38</f>
        <v>【20】負</v>
      </c>
      <c r="M40" s="430" t="s">
        <v>172</v>
      </c>
      <c r="N40" s="406"/>
      <c r="O40" s="58"/>
      <c r="P40" s="58"/>
    </row>
    <row r="41" spans="1:19" ht="17.100000000000001" customHeight="1">
      <c r="A41" s="428"/>
      <c r="B41" s="429"/>
      <c r="C41" s="466"/>
      <c r="D41" s="431"/>
      <c r="E41" s="432"/>
      <c r="F41" s="158"/>
      <c r="G41" s="159" t="s">
        <v>55</v>
      </c>
      <c r="H41" s="160"/>
      <c r="I41" s="433"/>
      <c r="J41" s="435"/>
      <c r="K41" s="428"/>
      <c r="L41" s="477"/>
      <c r="M41" s="431"/>
      <c r="N41" s="406"/>
      <c r="O41" s="58"/>
      <c r="P41" s="58"/>
    </row>
    <row r="42" spans="1:19" ht="17.100000000000001" customHeight="1">
      <c r="A42" s="427" t="s">
        <v>160</v>
      </c>
      <c r="B42" s="429" t="s">
        <v>181</v>
      </c>
      <c r="C42" s="465">
        <v>0.52083333333333337</v>
      </c>
      <c r="D42" s="430" t="s">
        <v>118</v>
      </c>
      <c r="E42" s="432"/>
      <c r="F42" s="155"/>
      <c r="G42" s="156" t="s">
        <v>55</v>
      </c>
      <c r="H42" s="157"/>
      <c r="I42" s="433"/>
      <c r="J42" s="434" t="s">
        <v>126</v>
      </c>
      <c r="K42" s="428" t="str">
        <f>D44</f>
        <v>【17】勝</v>
      </c>
      <c r="L42" s="477" t="str">
        <f>J44</f>
        <v>【18】勝</v>
      </c>
      <c r="M42" s="430" t="s">
        <v>172</v>
      </c>
      <c r="N42" s="406"/>
      <c r="O42" s="86"/>
      <c r="P42" s="59"/>
      <c r="Q42" s="59"/>
      <c r="R42" s="87"/>
      <c r="S42" s="59"/>
    </row>
    <row r="43" spans="1:19" ht="17.100000000000001" customHeight="1">
      <c r="A43" s="428"/>
      <c r="B43" s="429"/>
      <c r="C43" s="466"/>
      <c r="D43" s="431"/>
      <c r="E43" s="432"/>
      <c r="F43" s="158"/>
      <c r="G43" s="159" t="s">
        <v>55</v>
      </c>
      <c r="H43" s="160"/>
      <c r="I43" s="433"/>
      <c r="J43" s="435"/>
      <c r="K43" s="428"/>
      <c r="L43" s="477"/>
      <c r="M43" s="431"/>
      <c r="N43" s="406"/>
      <c r="O43" s="58"/>
      <c r="P43" s="59"/>
      <c r="Q43" s="59"/>
      <c r="R43" s="59"/>
      <c r="S43" s="59"/>
    </row>
    <row r="44" spans="1:19" ht="17.100000000000001" customHeight="1">
      <c r="A44" s="407" t="s">
        <v>161</v>
      </c>
      <c r="B44" s="409" t="s">
        <v>178</v>
      </c>
      <c r="C44" s="465">
        <v>0.58333333333333337</v>
      </c>
      <c r="D44" s="411" t="s">
        <v>128</v>
      </c>
      <c r="E44" s="413"/>
      <c r="F44" s="161"/>
      <c r="G44" s="162" t="s">
        <v>55</v>
      </c>
      <c r="H44" s="163"/>
      <c r="I44" s="415"/>
      <c r="J44" s="417" t="s">
        <v>129</v>
      </c>
      <c r="K44" s="419" t="str">
        <f>D42</f>
        <v>【17】負</v>
      </c>
      <c r="L44" s="481" t="str">
        <f>J42</f>
        <v>【18】負</v>
      </c>
      <c r="M44" s="423" t="s">
        <v>174</v>
      </c>
      <c r="N44" s="425"/>
    </row>
    <row r="45" spans="1:19" ht="17.100000000000001" customHeight="1" thickBot="1">
      <c r="A45" s="408"/>
      <c r="B45" s="410"/>
      <c r="C45" s="467"/>
      <c r="D45" s="412"/>
      <c r="E45" s="414"/>
      <c r="F45" s="164"/>
      <c r="G45" s="165" t="s">
        <v>55</v>
      </c>
      <c r="H45" s="166"/>
      <c r="I45" s="416"/>
      <c r="J45" s="418"/>
      <c r="K45" s="420"/>
      <c r="L45" s="483"/>
      <c r="M45" s="424"/>
      <c r="N45" s="426"/>
    </row>
    <row r="46" spans="1:19" ht="17.100000000000001" customHeight="1"/>
    <row r="47" spans="1:19" ht="17.100000000000001" customHeight="1"/>
    <row r="48" spans="1:19" ht="17.100000000000001" customHeight="1"/>
    <row r="49" ht="17.100000000000001" customHeight="1"/>
    <row r="50" ht="17.100000000000001" customHeight="1"/>
    <row r="51" ht="17.100000000000001" customHeight="1"/>
    <row r="52" ht="17.100000000000001" customHeight="1"/>
    <row r="53" ht="17.100000000000001" customHeight="1"/>
    <row r="54" ht="17.100000000000001" customHeight="1"/>
    <row r="55" ht="17.100000000000001" customHeight="1"/>
    <row r="56" ht="17.100000000000001" customHeight="1"/>
    <row r="57" ht="17.100000000000001" customHeight="1"/>
    <row r="58" ht="17.100000000000001" customHeight="1"/>
    <row r="59" ht="17.100000000000001" customHeight="1"/>
  </sheetData>
  <mergeCells count="189">
    <mergeCell ref="C34:C35"/>
    <mergeCell ref="L28:L29"/>
    <mergeCell ref="M28:M29"/>
    <mergeCell ref="N28:N29"/>
    <mergeCell ref="N32:N33"/>
    <mergeCell ref="N30:N31"/>
    <mergeCell ref="C10:C11"/>
    <mergeCell ref="C12:C13"/>
    <mergeCell ref="C14:C15"/>
    <mergeCell ref="C16:C17"/>
    <mergeCell ref="C26:C27"/>
    <mergeCell ref="C28:C29"/>
    <mergeCell ref="C30:C31"/>
    <mergeCell ref="C32:C33"/>
    <mergeCell ref="L12:L13"/>
    <mergeCell ref="M12:M13"/>
    <mergeCell ref="N12:N13"/>
    <mergeCell ref="J10:J11"/>
    <mergeCell ref="K10:K11"/>
    <mergeCell ref="L10:L11"/>
    <mergeCell ref="M10:M11"/>
    <mergeCell ref="N10:N11"/>
    <mergeCell ref="N26:N27"/>
    <mergeCell ref="D25:J25"/>
    <mergeCell ref="D26:D27"/>
    <mergeCell ref="E26:E27"/>
    <mergeCell ref="I26:I27"/>
    <mergeCell ref="J26:J27"/>
    <mergeCell ref="K26:K27"/>
    <mergeCell ref="L26:L27"/>
    <mergeCell ref="M26:M27"/>
    <mergeCell ref="N44:N45"/>
    <mergeCell ref="K42:K43"/>
    <mergeCell ref="L42:L43"/>
    <mergeCell ref="M42:M43"/>
    <mergeCell ref="N42:N43"/>
    <mergeCell ref="K44:K45"/>
    <mergeCell ref="L44:L45"/>
    <mergeCell ref="M44:M45"/>
    <mergeCell ref="N38:N39"/>
    <mergeCell ref="N40:N41"/>
    <mergeCell ref="M30:M31"/>
    <mergeCell ref="M38:M39"/>
    <mergeCell ref="A44:A45"/>
    <mergeCell ref="B44:B45"/>
    <mergeCell ref="D44:D45"/>
    <mergeCell ref="E44:E45"/>
    <mergeCell ref="I44:I45"/>
    <mergeCell ref="J44:J45"/>
    <mergeCell ref="C42:C43"/>
    <mergeCell ref="C44:C45"/>
    <mergeCell ref="A42:A43"/>
    <mergeCell ref="B42:B43"/>
    <mergeCell ref="D42:D43"/>
    <mergeCell ref="E42:E43"/>
    <mergeCell ref="I42:I43"/>
    <mergeCell ref="J42:J43"/>
    <mergeCell ref="A40:A41"/>
    <mergeCell ref="B40:B41"/>
    <mergeCell ref="D40:D41"/>
    <mergeCell ref="E40:E41"/>
    <mergeCell ref="I40:I41"/>
    <mergeCell ref="J40:J41"/>
    <mergeCell ref="K40:K41"/>
    <mergeCell ref="L40:L41"/>
    <mergeCell ref="M40:M41"/>
    <mergeCell ref="C38:C39"/>
    <mergeCell ref="C40:C41"/>
    <mergeCell ref="A38:A39"/>
    <mergeCell ref="B38:B39"/>
    <mergeCell ref="D38:D39"/>
    <mergeCell ref="E38:E39"/>
    <mergeCell ref="I38:I39"/>
    <mergeCell ref="J38:J39"/>
    <mergeCell ref="L30:L31"/>
    <mergeCell ref="A32:A33"/>
    <mergeCell ref="B32:B33"/>
    <mergeCell ref="D32:D33"/>
    <mergeCell ref="E32:E33"/>
    <mergeCell ref="I32:I33"/>
    <mergeCell ref="J32:J33"/>
    <mergeCell ref="K32:K33"/>
    <mergeCell ref="K38:K39"/>
    <mergeCell ref="L38:L39"/>
    <mergeCell ref="A34:A35"/>
    <mergeCell ref="B34:B35"/>
    <mergeCell ref="D34:D35"/>
    <mergeCell ref="E34:E35"/>
    <mergeCell ref="I34:I35"/>
    <mergeCell ref="L32:L33"/>
    <mergeCell ref="N22:N23"/>
    <mergeCell ref="A30:A31"/>
    <mergeCell ref="B30:B31"/>
    <mergeCell ref="D30:D31"/>
    <mergeCell ref="E30:E31"/>
    <mergeCell ref="I30:I31"/>
    <mergeCell ref="J30:J31"/>
    <mergeCell ref="K30:K31"/>
    <mergeCell ref="D37:J37"/>
    <mergeCell ref="A28:A29"/>
    <mergeCell ref="B28:B29"/>
    <mergeCell ref="D28:D29"/>
    <mergeCell ref="E28:E29"/>
    <mergeCell ref="I28:I29"/>
    <mergeCell ref="A26:A27"/>
    <mergeCell ref="B26:B27"/>
    <mergeCell ref="M32:M33"/>
    <mergeCell ref="J34:J35"/>
    <mergeCell ref="K34:K35"/>
    <mergeCell ref="L34:L35"/>
    <mergeCell ref="M34:M35"/>
    <mergeCell ref="N34:N35"/>
    <mergeCell ref="J28:J29"/>
    <mergeCell ref="K28:K29"/>
    <mergeCell ref="A22:A23"/>
    <mergeCell ref="B22:B23"/>
    <mergeCell ref="D22:D23"/>
    <mergeCell ref="E22:E23"/>
    <mergeCell ref="I22:I23"/>
    <mergeCell ref="J22:J23"/>
    <mergeCell ref="K22:K23"/>
    <mergeCell ref="L22:L23"/>
    <mergeCell ref="M22:M23"/>
    <mergeCell ref="N16:N17"/>
    <mergeCell ref="D19:J19"/>
    <mergeCell ref="A20:A21"/>
    <mergeCell ref="B20:B21"/>
    <mergeCell ref="D20:D21"/>
    <mergeCell ref="E20:E21"/>
    <mergeCell ref="I20:I21"/>
    <mergeCell ref="J20:J21"/>
    <mergeCell ref="K20:K21"/>
    <mergeCell ref="L20:L21"/>
    <mergeCell ref="M20:M21"/>
    <mergeCell ref="N20:N21"/>
    <mergeCell ref="A16:A17"/>
    <mergeCell ref="B16:B17"/>
    <mergeCell ref="D16:D17"/>
    <mergeCell ref="E16:E17"/>
    <mergeCell ref="I16:I17"/>
    <mergeCell ref="J16:J17"/>
    <mergeCell ref="K16:K17"/>
    <mergeCell ref="L16:L17"/>
    <mergeCell ref="M16:M17"/>
    <mergeCell ref="N6:N7"/>
    <mergeCell ref="A14:A15"/>
    <mergeCell ref="B14:B15"/>
    <mergeCell ref="D14:D15"/>
    <mergeCell ref="E14:E15"/>
    <mergeCell ref="I14:I15"/>
    <mergeCell ref="J14:J15"/>
    <mergeCell ref="K14:K15"/>
    <mergeCell ref="L14:L15"/>
    <mergeCell ref="M14:M15"/>
    <mergeCell ref="N14:N15"/>
    <mergeCell ref="A12:A13"/>
    <mergeCell ref="B12:B13"/>
    <mergeCell ref="D12:D13"/>
    <mergeCell ref="E12:E13"/>
    <mergeCell ref="I12:I13"/>
    <mergeCell ref="D9:J9"/>
    <mergeCell ref="A10:A11"/>
    <mergeCell ref="B10:B11"/>
    <mergeCell ref="D10:D11"/>
    <mergeCell ref="E10:E11"/>
    <mergeCell ref="I10:I11"/>
    <mergeCell ref="J12:J13"/>
    <mergeCell ref="K12:K13"/>
    <mergeCell ref="A6:A7"/>
    <mergeCell ref="B6:B7"/>
    <mergeCell ref="D6:D7"/>
    <mergeCell ref="E6:E7"/>
    <mergeCell ref="I6:I7"/>
    <mergeCell ref="J6:J7"/>
    <mergeCell ref="K6:K7"/>
    <mergeCell ref="L6:L7"/>
    <mergeCell ref="M6:M7"/>
    <mergeCell ref="A1:N2"/>
    <mergeCell ref="D3:J3"/>
    <mergeCell ref="A4:A5"/>
    <mergeCell ref="B4:B5"/>
    <mergeCell ref="D4:D5"/>
    <mergeCell ref="E4:E5"/>
    <mergeCell ref="I4:I5"/>
    <mergeCell ref="J4:J5"/>
    <mergeCell ref="K4:K5"/>
    <mergeCell ref="L4:L5"/>
    <mergeCell ref="M4:M5"/>
    <mergeCell ref="N4:N5"/>
  </mergeCells>
  <phoneticPr fontId="4"/>
  <pageMargins left="0.25" right="0.25" top="0.75" bottom="0.75" header="0.3" footer="0.3"/>
  <pageSetup paperSize="9" scale="83" orientation="portrait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予選</vt:lpstr>
      <vt:lpstr>トーナメント表</vt:lpstr>
      <vt:lpstr>6～13位</vt:lpstr>
      <vt:lpstr>14～23位</vt:lpstr>
      <vt:lpstr>予選!Print_Area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SENDAI105</dc:creator>
  <cp:lastModifiedBy>toshihiro kimura</cp:lastModifiedBy>
  <cp:lastPrinted>2019-08-28T07:27:32Z</cp:lastPrinted>
  <dcterms:created xsi:type="dcterms:W3CDTF">2012-07-12T06:09:28Z</dcterms:created>
  <dcterms:modified xsi:type="dcterms:W3CDTF">2019-11-01T06:51:22Z</dcterms:modified>
</cp:coreProperties>
</file>