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8" activeTab="0"/>
  </bookViews>
  <sheets>
    <sheet name="組合わせ表" sheetId="1" r:id="rId1"/>
    <sheet name="星取表" sheetId="2" r:id="rId2"/>
  </sheets>
  <definedNames>
    <definedName name="_xlnm.Print_Area" localSheetId="0">'組合わせ表'!$A$1:$V$116</definedName>
  </definedNames>
  <calcPr fullCalcOnLoad="1"/>
</workbook>
</file>

<file path=xl/sharedStrings.xml><?xml version="1.0" encoding="utf-8"?>
<sst xmlns="http://schemas.openxmlformats.org/spreadsheetml/2006/main" count="1331" uniqueCount="130">
  <si>
    <t>期　　日</t>
  </si>
  <si>
    <t>開始時間</t>
  </si>
  <si>
    <t>試合会場</t>
  </si>
  <si>
    <t>対戦カード</t>
  </si>
  <si>
    <t>ｖｓ</t>
  </si>
  <si>
    <t>コバルトーレ</t>
  </si>
  <si>
    <t>リーグ</t>
  </si>
  <si>
    <t>第１スポーツ広場
（クレー）</t>
  </si>
  <si>
    <t>七ヶ浜スタジアム
（人工芝）</t>
  </si>
  <si>
    <t>２０１７　七ヶ浜　Ｕ-１３リーグ</t>
  </si>
  <si>
    <t>アズーリ①</t>
  </si>
  <si>
    <t>vs</t>
  </si>
  <si>
    <t>アズーリ②</t>
  </si>
  <si>
    <t>仙台ＦＣ</t>
  </si>
  <si>
    <t>七ヶ浜ＳＣ</t>
  </si>
  <si>
    <t>エボルティーボ</t>
  </si>
  <si>
    <t>ＦＣみやぎ</t>
  </si>
  <si>
    <t>ＦＣフレスカ</t>
  </si>
  <si>
    <t>塩釜ＦＣ①</t>
  </si>
  <si>
    <t>塩釜ＦＣ②</t>
  </si>
  <si>
    <t>コバルトーレ</t>
  </si>
  <si>
    <t>グルージャ盛岡</t>
  </si>
  <si>
    <t>アズーリ②</t>
  </si>
  <si>
    <t>vs</t>
  </si>
  <si>
    <t>ＦＣフレスカ</t>
  </si>
  <si>
    <t>コバルトーレ</t>
  </si>
  <si>
    <t>エボルティーボ</t>
  </si>
  <si>
    <t>ＦＣみやぎ</t>
  </si>
  <si>
    <t>アズーリ①</t>
  </si>
  <si>
    <t>アズーリ②</t>
  </si>
  <si>
    <t>仙台ＦＣ</t>
  </si>
  <si>
    <t>七ヶ浜ＳＣ</t>
  </si>
  <si>
    <t>エボルティーボ</t>
  </si>
  <si>
    <t>ＦＣみやぎ①</t>
  </si>
  <si>
    <t>ＦＣフレスカ</t>
  </si>
  <si>
    <t>塩釜ＦＣ①</t>
  </si>
  <si>
    <t>塩釜ＦＣ②</t>
  </si>
  <si>
    <t>コバルトーレ</t>
  </si>
  <si>
    <t>グルージャ盛岡</t>
  </si>
  <si>
    <t>○</t>
  </si>
  <si>
    <t>×</t>
  </si>
  <si>
    <t>△</t>
  </si>
  <si>
    <t>アズーリ①</t>
  </si>
  <si>
    <t>アズーリ①</t>
  </si>
  <si>
    <t>アズーリ②</t>
  </si>
  <si>
    <t>七ヶ浜ＳＣ</t>
  </si>
  <si>
    <t>七ヶ浜ＳＣ</t>
  </si>
  <si>
    <t>仙台ＦＣ</t>
  </si>
  <si>
    <t>エボルティーボ</t>
  </si>
  <si>
    <t>エボルティーボ</t>
  </si>
  <si>
    <t>ＴＧ</t>
  </si>
  <si>
    <t>ＦＣみやぎ①</t>
  </si>
  <si>
    <t>塩釜ＦＣ①</t>
  </si>
  <si>
    <t>塩釜ＦＣ②</t>
  </si>
  <si>
    <t>塩釜ＦＣ②</t>
  </si>
  <si>
    <t>ＦＣフレスカ</t>
  </si>
  <si>
    <t>ＦＣフレスカ</t>
  </si>
  <si>
    <t>ＦＣみやぎ</t>
  </si>
  <si>
    <t>グルージャ盛岡</t>
  </si>
  <si>
    <t>仙台ＦＣ</t>
  </si>
  <si>
    <t>塩釜ＦＣ①</t>
  </si>
  <si>
    <t>塩釜ＦＣ①</t>
  </si>
  <si>
    <t>塩釜ＦＣ②</t>
  </si>
  <si>
    <t>塩釜ＦＣ②</t>
  </si>
  <si>
    <t>エボルティーボ</t>
  </si>
  <si>
    <t>ＦＣフレスカ</t>
  </si>
  <si>
    <t>仙台ＦＣ</t>
  </si>
  <si>
    <t>エボルティーボ</t>
  </si>
  <si>
    <t>ベガルタ仙台</t>
  </si>
  <si>
    <t>ＦＣみやぎ</t>
  </si>
  <si>
    <t>七ヶ浜ＳＣ</t>
  </si>
  <si>
    <t>アズーリ①</t>
  </si>
  <si>
    <t>ＦＣフレスカ</t>
  </si>
  <si>
    <t>集中開催</t>
  </si>
  <si>
    <t>ベガルタ仙台</t>
  </si>
  <si>
    <t>県外チーム②</t>
  </si>
  <si>
    <t>県外チーム①</t>
  </si>
  <si>
    <t>グルージャ盛岡</t>
  </si>
  <si>
    <t>アズーリ①</t>
  </si>
  <si>
    <t>アズーリ②</t>
  </si>
  <si>
    <t>アズーリ②</t>
  </si>
  <si>
    <t>ＴＧ</t>
  </si>
  <si>
    <t>アズーリ②</t>
  </si>
  <si>
    <t>塩釜ＦＣ①</t>
  </si>
  <si>
    <t>塩釜ＦＣ②</t>
  </si>
  <si>
    <t>県外チーム③</t>
  </si>
  <si>
    <t>グルージャ盛岡</t>
  </si>
  <si>
    <t>塩釜ＦＣ②</t>
  </si>
  <si>
    <t>七ヶ浜ＳＣ</t>
  </si>
  <si>
    <t>エボルティーボ</t>
  </si>
  <si>
    <t>仙台ＦＣ</t>
  </si>
  <si>
    <t>七ヶ浜SC</t>
  </si>
  <si>
    <t>七ヶ浜SC</t>
  </si>
  <si>
    <t>ＦＣフレスカ</t>
  </si>
  <si>
    <t>ＦＣみやぎ①</t>
  </si>
  <si>
    <t>ＦＣフレスカ</t>
  </si>
  <si>
    <t>ＦＣみやぎ</t>
  </si>
  <si>
    <t>モンテディオ庄内</t>
  </si>
  <si>
    <t>モンテディオ庄内</t>
  </si>
  <si>
    <t>エボルティーボ</t>
  </si>
  <si>
    <t>1</t>
  </si>
  <si>
    <t>0</t>
  </si>
  <si>
    <t>6</t>
  </si>
  <si>
    <t>2</t>
  </si>
  <si>
    <t>3</t>
  </si>
  <si>
    <t>4</t>
  </si>
  <si>
    <t>順位</t>
  </si>
  <si>
    <t>星取表</t>
  </si>
  <si>
    <t>勝点</t>
  </si>
  <si>
    <t>得点</t>
  </si>
  <si>
    <t>失点</t>
  </si>
  <si>
    <t>得失</t>
  </si>
  <si>
    <t>FC FRESCA</t>
  </si>
  <si>
    <t>２０１７　七ヶ浜　Ｕ-１３リーグ</t>
  </si>
  <si>
    <t>七ヶ浜ＳＣ</t>
  </si>
  <si>
    <t>ＦＣみやぎ</t>
  </si>
  <si>
    <t>仙台ＦＣ</t>
  </si>
  <si>
    <t>塩釜FC①</t>
  </si>
  <si>
    <t>塩釜FC②</t>
  </si>
  <si>
    <t>コバルトーレ女川</t>
  </si>
  <si>
    <t>グルージャ盛岡</t>
  </si>
  <si>
    <t>エボルティーボ</t>
  </si>
  <si>
    <t>-</t>
  </si>
  <si>
    <t>5</t>
  </si>
  <si>
    <t>7</t>
  </si>
  <si>
    <t>10</t>
  </si>
  <si>
    <t>9</t>
  </si>
  <si>
    <t>11</t>
  </si>
  <si>
    <t>山形FC</t>
  </si>
  <si>
    <t>FCあきた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</si>
</sst>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b/>
      <sz val="14"/>
      <name val="MS UI Gothic"/>
      <family val="3"/>
    </font>
    <font>
      <b/>
      <sz val="14"/>
      <color indexed="8"/>
      <name val="ＭＳ Ｐゴシック"/>
      <family val="3"/>
    </font>
    <font>
      <sz val="11"/>
      <name val="HG丸ｺﾞｼｯｸM-PRO"/>
      <family val="3"/>
    </font>
    <font>
      <b/>
      <sz val="14"/>
      <color indexed="8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10"/>
      <name val="MS UI Gothic"/>
      <family val="3"/>
    </font>
    <font>
      <sz val="12"/>
      <color indexed="10"/>
      <name val="MS UI Gothic"/>
      <family val="3"/>
    </font>
    <font>
      <sz val="11"/>
      <color indexed="10"/>
      <name val="HG丸ｺﾞｼｯｸM-PRO"/>
      <family val="3"/>
    </font>
    <font>
      <sz val="10.5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rgb="FFFF0000"/>
      <name val="MS UI Gothic"/>
      <family val="3"/>
    </font>
    <font>
      <sz val="12"/>
      <color rgb="FFFF0000"/>
      <name val="MS UI Gothic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0.5"/>
      <color theme="0"/>
      <name val="ＭＳ Ｐゴシック"/>
      <family val="3"/>
    </font>
    <font>
      <sz val="9"/>
      <color theme="0"/>
      <name val="ＭＳ Ｐゴシック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66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5" fillId="0" borderId="0" xfId="63" applyFont="1" applyFill="1" applyBorder="1" applyAlignment="1">
      <alignment vertical="center" shrinkToFit="1"/>
      <protection/>
    </xf>
    <xf numFmtId="176" fontId="5" fillId="0" borderId="10" xfId="64" applyNumberFormat="1" applyFont="1" applyFill="1" applyBorder="1" applyAlignment="1">
      <alignment horizontal="center" vertical="center"/>
      <protection/>
    </xf>
    <xf numFmtId="20" fontId="5" fillId="0" borderId="10" xfId="64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 shrinkToFit="1"/>
      <protection/>
    </xf>
    <xf numFmtId="20" fontId="5" fillId="33" borderId="11" xfId="63" applyNumberFormat="1" applyFont="1" applyFill="1" applyBorder="1" applyAlignment="1">
      <alignment horizontal="center" vertical="center"/>
      <protection/>
    </xf>
    <xf numFmtId="20" fontId="5" fillId="33" borderId="12" xfId="63" applyNumberFormat="1" applyFont="1" applyFill="1" applyBorder="1" applyAlignment="1">
      <alignment horizontal="center" vertical="center"/>
      <protection/>
    </xf>
    <xf numFmtId="20" fontId="5" fillId="0" borderId="12" xfId="63" applyNumberFormat="1" applyFont="1" applyFill="1" applyBorder="1" applyAlignment="1">
      <alignment horizontal="center" vertical="center"/>
      <protection/>
    </xf>
    <xf numFmtId="20" fontId="5" fillId="0" borderId="11" xfId="63" applyNumberFormat="1" applyFont="1" applyFill="1" applyBorder="1" applyAlignment="1">
      <alignment horizontal="center" vertical="center"/>
      <protection/>
    </xf>
    <xf numFmtId="20" fontId="5" fillId="0" borderId="13" xfId="63" applyNumberFormat="1" applyFont="1" applyFill="1" applyBorder="1" applyAlignment="1">
      <alignment horizontal="center" vertical="center"/>
      <protection/>
    </xf>
    <xf numFmtId="0" fontId="1" fillId="0" borderId="0" xfId="64">
      <alignment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20" fontId="5" fillId="34" borderId="12" xfId="63" applyNumberFormat="1" applyFont="1" applyFill="1" applyBorder="1" applyAlignment="1">
      <alignment horizontal="center" vertical="center"/>
      <protection/>
    </xf>
    <xf numFmtId="20" fontId="5" fillId="34" borderId="13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7" fillId="9" borderId="15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8" fillId="0" borderId="0" xfId="63" applyFont="1" applyFill="1" applyBorder="1" applyAlignment="1">
      <alignment vertical="center" shrinkToFit="1"/>
      <protection/>
    </xf>
    <xf numFmtId="0" fontId="69" fillId="0" borderId="0" xfId="63" applyFont="1" applyFill="1" applyBorder="1" applyAlignment="1">
      <alignment vertical="center" shrinkToFit="1"/>
      <protection/>
    </xf>
    <xf numFmtId="0" fontId="70" fillId="0" borderId="0" xfId="0" applyFont="1" applyFill="1" applyBorder="1" applyAlignment="1">
      <alignment horizontal="center" vertical="center" shrinkToFit="1"/>
    </xf>
    <xf numFmtId="0" fontId="71" fillId="0" borderId="0" xfId="64" applyFont="1">
      <alignment vertical="center"/>
      <protection/>
    </xf>
    <xf numFmtId="0" fontId="70" fillId="0" borderId="0" xfId="64" applyFont="1" applyAlignment="1">
      <alignment horizontal="center" vertical="center"/>
      <protection/>
    </xf>
    <xf numFmtId="0" fontId="70" fillId="0" borderId="0" xfId="63" applyFont="1" applyFill="1" applyBorder="1" applyAlignment="1">
      <alignment horizontal="center" vertical="center" shrinkToFit="1"/>
      <protection/>
    </xf>
    <xf numFmtId="0" fontId="0" fillId="34" borderId="16" xfId="0" applyFill="1" applyBorder="1" applyAlignment="1">
      <alignment horizontal="center" vertical="center"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3" xfId="63" applyFont="1" applyFill="1" applyBorder="1" applyAlignment="1">
      <alignment horizontal="center" vertical="center"/>
      <protection/>
    </xf>
    <xf numFmtId="0" fontId="70" fillId="34" borderId="0" xfId="0" applyFont="1" applyFill="1" applyBorder="1" applyAlignment="1">
      <alignment horizontal="center" vertical="center" shrinkToFit="1"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vertical="center" shrinkToFit="1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20" fontId="5" fillId="0" borderId="18" xfId="63" applyNumberFormat="1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 shrinkToFit="1"/>
      <protection/>
    </xf>
    <xf numFmtId="49" fontId="12" fillId="0" borderId="11" xfId="64" applyNumberFormat="1" applyFont="1" applyFill="1" applyBorder="1" applyAlignment="1">
      <alignment horizontal="center" vertical="center" shrinkToFit="1"/>
      <protection/>
    </xf>
    <xf numFmtId="0" fontId="11" fillId="34" borderId="12" xfId="64" applyFont="1" applyFill="1" applyBorder="1" applyAlignment="1">
      <alignment horizontal="center" vertical="center" shrinkToFit="1"/>
      <protection/>
    </xf>
    <xf numFmtId="49" fontId="12" fillId="34" borderId="12" xfId="64" applyNumberFormat="1" applyFont="1" applyFill="1" applyBorder="1" applyAlignment="1">
      <alignment horizontal="center" vertical="center" shrinkToFit="1"/>
      <protection/>
    </xf>
    <xf numFmtId="49" fontId="13" fillId="34" borderId="12" xfId="64" applyNumberFormat="1" applyFont="1" applyFill="1" applyBorder="1" applyAlignment="1">
      <alignment horizontal="center" vertical="center" shrinkToFit="1"/>
      <protection/>
    </xf>
    <xf numFmtId="0" fontId="13" fillId="34" borderId="12" xfId="63" applyFont="1" applyFill="1" applyBorder="1" applyAlignment="1">
      <alignment horizontal="center" vertical="center" shrinkToFit="1"/>
      <protection/>
    </xf>
    <xf numFmtId="0" fontId="13" fillId="34" borderId="21" xfId="63" applyNumberFormat="1" applyFont="1" applyFill="1" applyBorder="1" applyAlignment="1">
      <alignment horizontal="center" vertical="center" shrinkToFit="1"/>
      <protection/>
    </xf>
    <xf numFmtId="49" fontId="12" fillId="34" borderId="21" xfId="64" applyNumberFormat="1" applyFont="1" applyFill="1" applyBorder="1" applyAlignment="1">
      <alignment horizontal="center" vertical="center" shrinkToFit="1"/>
      <protection/>
    </xf>
    <xf numFmtId="49" fontId="13" fillId="34" borderId="21" xfId="64" applyNumberFormat="1" applyFont="1" applyFill="1" applyBorder="1" applyAlignment="1">
      <alignment horizontal="center" vertical="center" shrinkToFit="1"/>
      <protection/>
    </xf>
    <xf numFmtId="0" fontId="13" fillId="0" borderId="12" xfId="63" applyNumberFormat="1" applyFont="1" applyFill="1" applyBorder="1" applyAlignment="1">
      <alignment horizontal="center" vertical="center" shrinkToFit="1"/>
      <protection/>
    </xf>
    <xf numFmtId="49" fontId="12" fillId="0" borderId="12" xfId="64" applyNumberFormat="1" applyFont="1" applyFill="1" applyBorder="1" applyAlignment="1">
      <alignment horizontal="center" vertical="center" shrinkToFit="1"/>
      <protection/>
    </xf>
    <xf numFmtId="0" fontId="11" fillId="0" borderId="22" xfId="64" applyFont="1" applyBorder="1" applyAlignment="1">
      <alignment horizontal="center" vertical="center" shrinkToFit="1"/>
      <protection/>
    </xf>
    <xf numFmtId="49" fontId="12" fillId="0" borderId="22" xfId="64" applyNumberFormat="1" applyFont="1" applyFill="1" applyBorder="1" applyAlignment="1">
      <alignment horizontal="center" vertical="center" shrinkToFit="1"/>
      <protection/>
    </xf>
    <xf numFmtId="0" fontId="13" fillId="0" borderId="12" xfId="63" applyFont="1" applyFill="1" applyBorder="1" applyAlignment="1">
      <alignment horizontal="center" vertical="center" shrinkToFit="1"/>
      <protection/>
    </xf>
    <xf numFmtId="0" fontId="13" fillId="0" borderId="13" xfId="63" applyNumberFormat="1" applyFont="1" applyFill="1" applyBorder="1" applyAlignment="1">
      <alignment horizontal="center" vertical="center" shrinkToFit="1"/>
      <protection/>
    </xf>
    <xf numFmtId="49" fontId="12" fillId="0" borderId="13" xfId="64" applyNumberFormat="1" applyFont="1" applyFill="1" applyBorder="1" applyAlignment="1">
      <alignment horizontal="center" vertical="center" shrinkToFit="1"/>
      <protection/>
    </xf>
    <xf numFmtId="0" fontId="13" fillId="34" borderId="12" xfId="63" applyNumberFormat="1" applyFont="1" applyFill="1" applyBorder="1" applyAlignment="1">
      <alignment horizontal="center" vertical="center" shrinkToFit="1"/>
      <protection/>
    </xf>
    <xf numFmtId="0" fontId="11" fillId="0" borderId="12" xfId="64" applyFont="1" applyFill="1" applyBorder="1" applyAlignment="1">
      <alignment horizontal="center" vertical="center" shrinkToFit="1"/>
      <protection/>
    </xf>
    <xf numFmtId="0" fontId="11" fillId="0" borderId="11" xfId="64" applyFont="1" applyFill="1" applyBorder="1" applyAlignment="1">
      <alignment horizontal="center" vertical="center" shrinkToFit="1"/>
      <protection/>
    </xf>
    <xf numFmtId="0" fontId="11" fillId="0" borderId="22" xfId="64" applyFont="1" applyFill="1" applyBorder="1" applyAlignment="1">
      <alignment horizontal="center" vertical="center" shrinkToFit="1"/>
      <protection/>
    </xf>
    <xf numFmtId="0" fontId="13" fillId="0" borderId="18" xfId="63" applyNumberFormat="1" applyFont="1" applyFill="1" applyBorder="1" applyAlignment="1">
      <alignment horizontal="center" vertical="center" shrinkToFit="1"/>
      <protection/>
    </xf>
    <xf numFmtId="49" fontId="12" fillId="0" borderId="18" xfId="64" applyNumberFormat="1" applyFont="1" applyFill="1" applyBorder="1" applyAlignment="1">
      <alignment horizontal="center" vertical="center" shrinkToFit="1"/>
      <protection/>
    </xf>
    <xf numFmtId="0" fontId="13" fillId="0" borderId="21" xfId="63" applyNumberFormat="1" applyFont="1" applyFill="1" applyBorder="1" applyAlignment="1">
      <alignment horizontal="center" vertical="center" shrinkToFit="1"/>
      <protection/>
    </xf>
    <xf numFmtId="49" fontId="12" fillId="0" borderId="21" xfId="64" applyNumberFormat="1" applyFont="1" applyFill="1" applyBorder="1" applyAlignment="1">
      <alignment horizontal="center" vertical="center" shrinkToFit="1"/>
      <protection/>
    </xf>
    <xf numFmtId="0" fontId="11" fillId="34" borderId="22" xfId="64" applyFont="1" applyFill="1" applyBorder="1" applyAlignment="1">
      <alignment horizontal="center" vertical="center" shrinkToFit="1"/>
      <protection/>
    </xf>
    <xf numFmtId="49" fontId="12" fillId="34" borderId="22" xfId="64" applyNumberFormat="1" applyFont="1" applyFill="1" applyBorder="1" applyAlignment="1">
      <alignment horizontal="center" vertical="center" shrinkToFit="1"/>
      <protection/>
    </xf>
    <xf numFmtId="0" fontId="14" fillId="0" borderId="0" xfId="64" applyFont="1">
      <alignment vertical="center"/>
      <protection/>
    </xf>
    <xf numFmtId="0" fontId="11" fillId="0" borderId="12" xfId="64" applyFont="1" applyBorder="1" applyAlignment="1">
      <alignment horizontal="center" vertical="center" shrinkToFit="1"/>
      <protection/>
    </xf>
    <xf numFmtId="0" fontId="13" fillId="34" borderId="13" xfId="63" applyNumberFormat="1" applyFont="1" applyFill="1" applyBorder="1" applyAlignment="1">
      <alignment horizontal="center" vertical="center" shrinkToFit="1"/>
      <protection/>
    </xf>
    <xf numFmtId="49" fontId="12" fillId="34" borderId="13" xfId="64" applyNumberFormat="1" applyFont="1" applyFill="1" applyBorder="1" applyAlignment="1">
      <alignment horizontal="center" vertical="center" shrinkToFit="1"/>
      <protection/>
    </xf>
    <xf numFmtId="49" fontId="13" fillId="0" borderId="11" xfId="64" applyNumberFormat="1" applyFont="1" applyFill="1" applyBorder="1" applyAlignment="1">
      <alignment horizontal="center" vertical="center" shrinkToFit="1"/>
      <protection/>
    </xf>
    <xf numFmtId="49" fontId="13" fillId="0" borderId="12" xfId="64" applyNumberFormat="1" applyFont="1" applyFill="1" applyBorder="1" applyAlignment="1">
      <alignment horizontal="center" vertical="center" shrinkToFit="1"/>
      <protection/>
    </xf>
    <xf numFmtId="49" fontId="13" fillId="0" borderId="13" xfId="64" applyNumberFormat="1" applyFont="1" applyFill="1" applyBorder="1" applyAlignment="1">
      <alignment horizontal="center" vertical="center" shrinkToFit="1"/>
      <protection/>
    </xf>
    <xf numFmtId="49" fontId="13" fillId="34" borderId="13" xfId="64" applyNumberFormat="1" applyFont="1" applyFill="1" applyBorder="1" applyAlignment="1">
      <alignment horizontal="center" vertical="center" shrinkToFit="1"/>
      <protection/>
    </xf>
    <xf numFmtId="49" fontId="13" fillId="0" borderId="18" xfId="64" applyNumberFormat="1" applyFont="1" applyFill="1" applyBorder="1" applyAlignment="1">
      <alignment horizontal="center" vertical="center" shrinkToFit="1"/>
      <protection/>
    </xf>
    <xf numFmtId="49" fontId="13" fillId="34" borderId="22" xfId="64" applyNumberFormat="1" applyFont="1" applyFill="1" applyBorder="1" applyAlignment="1">
      <alignment horizontal="center" vertical="center" shrinkToFit="1"/>
      <protection/>
    </xf>
    <xf numFmtId="49" fontId="13" fillId="0" borderId="21" xfId="64" applyNumberFormat="1" applyFont="1" applyFill="1" applyBorder="1" applyAlignment="1">
      <alignment horizontal="center" vertical="center" shrinkToFit="1"/>
      <protection/>
    </xf>
    <xf numFmtId="49" fontId="13" fillId="0" borderId="22" xfId="64" applyNumberFormat="1" applyFont="1" applyFill="1" applyBorder="1" applyAlignment="1">
      <alignment horizontal="center" vertical="center" shrinkToFit="1"/>
      <protection/>
    </xf>
    <xf numFmtId="0" fontId="11" fillId="0" borderId="0" xfId="64" applyFont="1">
      <alignment vertical="center"/>
      <protection/>
    </xf>
    <xf numFmtId="0" fontId="15" fillId="0" borderId="0" xfId="64" applyFont="1">
      <alignment vertical="center"/>
      <protection/>
    </xf>
    <xf numFmtId="0" fontId="18" fillId="0" borderId="0" xfId="70" applyFont="1" applyBorder="1" applyAlignment="1">
      <alignment vertical="center"/>
      <protection/>
    </xf>
    <xf numFmtId="0" fontId="19" fillId="0" borderId="0" xfId="70" applyFont="1" applyBorder="1">
      <alignment vertical="center"/>
      <protection/>
    </xf>
    <xf numFmtId="0" fontId="20" fillId="0" borderId="0" xfId="70" applyFont="1" applyBorder="1" applyAlignment="1">
      <alignment vertical="center"/>
      <protection/>
    </xf>
    <xf numFmtId="0" fontId="21" fillId="0" borderId="0" xfId="70" applyFont="1" applyBorder="1" applyAlignment="1">
      <alignment vertical="center"/>
      <protection/>
    </xf>
    <xf numFmtId="0" fontId="22" fillId="0" borderId="0" xfId="70" applyFont="1" applyBorder="1">
      <alignment vertical="center"/>
      <protection/>
    </xf>
    <xf numFmtId="0" fontId="19" fillId="0" borderId="0" xfId="70" applyFont="1" applyFill="1" applyBorder="1">
      <alignment vertical="center"/>
      <protection/>
    </xf>
    <xf numFmtId="0" fontId="19" fillId="0" borderId="0" xfId="7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9" fillId="0" borderId="0" xfId="70" applyFont="1" applyBorder="1" applyAlignment="1">
      <alignment horizontal="center" vertical="center"/>
      <protection/>
    </xf>
    <xf numFmtId="20" fontId="19" fillId="0" borderId="0" xfId="70" applyNumberFormat="1" applyFont="1" applyFill="1" applyBorder="1" applyAlignment="1">
      <alignment horizontal="center" vertical="center"/>
      <protection/>
    </xf>
    <xf numFmtId="0" fontId="24" fillId="0" borderId="0" xfId="70" applyFont="1" applyBorder="1" applyAlignment="1">
      <alignment horizontal="center" vertical="center"/>
      <protection/>
    </xf>
    <xf numFmtId="0" fontId="19" fillId="0" borderId="0" xfId="70" applyFont="1" applyFill="1" applyBorder="1" applyAlignment="1">
      <alignment horizontal="center" vertical="center"/>
      <protection/>
    </xf>
    <xf numFmtId="0" fontId="24" fillId="0" borderId="0" xfId="70" applyFont="1" applyFill="1" applyBorder="1" applyAlignment="1">
      <alignment vertical="center"/>
      <protection/>
    </xf>
    <xf numFmtId="0" fontId="26" fillId="0" borderId="0" xfId="70" applyFont="1" applyFill="1" applyBorder="1" applyAlignment="1">
      <alignment vertical="center"/>
      <protection/>
    </xf>
    <xf numFmtId="0" fontId="72" fillId="0" borderId="0" xfId="69" applyFont="1" applyBorder="1">
      <alignment vertical="center"/>
      <protection/>
    </xf>
    <xf numFmtId="0" fontId="73" fillId="0" borderId="0" xfId="70" applyFont="1" applyFill="1" applyBorder="1" applyAlignment="1">
      <alignment vertical="center"/>
      <protection/>
    </xf>
    <xf numFmtId="0" fontId="74" fillId="0" borderId="0" xfId="70" applyFont="1" applyBorder="1">
      <alignment vertical="center"/>
      <protection/>
    </xf>
    <xf numFmtId="0" fontId="28" fillId="0" borderId="23" xfId="69" applyFont="1" applyFill="1" applyBorder="1" applyAlignment="1">
      <alignment horizontal="center" vertical="center"/>
      <protection/>
    </xf>
    <xf numFmtId="0" fontId="28" fillId="0" borderId="13" xfId="69" applyFont="1" applyFill="1" applyBorder="1" applyAlignment="1">
      <alignment horizontal="center" vertical="center"/>
      <protection/>
    </xf>
    <xf numFmtId="0" fontId="28" fillId="0" borderId="24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7" fillId="0" borderId="0" xfId="70" applyFont="1" applyBorder="1" applyAlignment="1">
      <alignment vertical="center"/>
      <protection/>
    </xf>
    <xf numFmtId="0" fontId="6" fillId="12" borderId="12" xfId="63" applyFont="1" applyFill="1" applyBorder="1" applyAlignment="1">
      <alignment horizontal="center" vertical="center"/>
      <protection/>
    </xf>
    <xf numFmtId="20" fontId="5" fillId="12" borderId="12" xfId="63" applyNumberFormat="1" applyFont="1" applyFill="1" applyBorder="1" applyAlignment="1">
      <alignment horizontal="center" vertical="center"/>
      <protection/>
    </xf>
    <xf numFmtId="0" fontId="11" fillId="12" borderId="12" xfId="64" applyFont="1" applyFill="1" applyBorder="1" applyAlignment="1">
      <alignment horizontal="center" vertical="center" shrinkToFit="1"/>
      <protection/>
    </xf>
    <xf numFmtId="49" fontId="12" fillId="12" borderId="12" xfId="64" applyNumberFormat="1" applyFont="1" applyFill="1" applyBorder="1" applyAlignment="1">
      <alignment horizontal="center" vertical="center" shrinkToFit="1"/>
      <protection/>
    </xf>
    <xf numFmtId="49" fontId="13" fillId="12" borderId="12" xfId="64" applyNumberFormat="1" applyFont="1" applyFill="1" applyBorder="1" applyAlignment="1">
      <alignment horizontal="center" vertical="center" shrinkToFit="1"/>
      <protection/>
    </xf>
    <xf numFmtId="0" fontId="13" fillId="12" borderId="12" xfId="63" applyFont="1" applyFill="1" applyBorder="1" applyAlignment="1">
      <alignment horizontal="center" vertical="center" shrinkToFit="1"/>
      <protection/>
    </xf>
    <xf numFmtId="0" fontId="13" fillId="12" borderId="12" xfId="63" applyNumberFormat="1" applyFont="1" applyFill="1" applyBorder="1" applyAlignment="1">
      <alignment horizontal="center" vertical="center" shrinkToFit="1"/>
      <protection/>
    </xf>
    <xf numFmtId="0" fontId="13" fillId="12" borderId="21" xfId="63" applyNumberFormat="1" applyFont="1" applyFill="1" applyBorder="1" applyAlignment="1">
      <alignment horizontal="center" vertical="center" shrinkToFit="1"/>
      <protection/>
    </xf>
    <xf numFmtId="49" fontId="12" fillId="12" borderId="21" xfId="64" applyNumberFormat="1" applyFont="1" applyFill="1" applyBorder="1" applyAlignment="1">
      <alignment horizontal="center" vertical="center" shrinkToFit="1"/>
      <protection/>
    </xf>
    <xf numFmtId="49" fontId="13" fillId="12" borderId="21" xfId="64" applyNumberFormat="1" applyFont="1" applyFill="1" applyBorder="1" applyAlignment="1">
      <alignment horizontal="center" vertical="center" shrinkToFit="1"/>
      <protection/>
    </xf>
    <xf numFmtId="0" fontId="6" fillId="12" borderId="13" xfId="63" applyFont="1" applyFill="1" applyBorder="1" applyAlignment="1">
      <alignment horizontal="center" vertical="center"/>
      <protection/>
    </xf>
    <xf numFmtId="20" fontId="5" fillId="12" borderId="13" xfId="63" applyNumberFormat="1" applyFont="1" applyFill="1" applyBorder="1" applyAlignment="1">
      <alignment horizontal="center" vertical="center"/>
      <protection/>
    </xf>
    <xf numFmtId="0" fontId="13" fillId="12" borderId="13" xfId="63" applyNumberFormat="1" applyFont="1" applyFill="1" applyBorder="1" applyAlignment="1">
      <alignment horizontal="center" vertical="center" shrinkToFit="1"/>
      <protection/>
    </xf>
    <xf numFmtId="49" fontId="12" fillId="12" borderId="13" xfId="64" applyNumberFormat="1" applyFont="1" applyFill="1" applyBorder="1" applyAlignment="1">
      <alignment horizontal="center" vertical="center" shrinkToFit="1"/>
      <protection/>
    </xf>
    <xf numFmtId="49" fontId="13" fillId="12" borderId="13" xfId="64" applyNumberFormat="1" applyFont="1" applyFill="1" applyBorder="1" applyAlignment="1">
      <alignment horizontal="center" vertical="center" shrinkToFit="1"/>
      <protection/>
    </xf>
    <xf numFmtId="0" fontId="11" fillId="12" borderId="22" xfId="64" applyFont="1" applyFill="1" applyBorder="1" applyAlignment="1">
      <alignment horizontal="center" vertical="center" shrinkToFit="1"/>
      <protection/>
    </xf>
    <xf numFmtId="49" fontId="12" fillId="12" borderId="22" xfId="64" applyNumberFormat="1" applyFont="1" applyFill="1" applyBorder="1" applyAlignment="1">
      <alignment horizontal="center" vertical="center" shrinkToFit="1"/>
      <protection/>
    </xf>
    <xf numFmtId="49" fontId="13" fillId="12" borderId="22" xfId="64" applyNumberFormat="1" applyFont="1" applyFill="1" applyBorder="1" applyAlignment="1">
      <alignment horizontal="center" vertical="center" shrinkToFit="1"/>
      <protection/>
    </xf>
    <xf numFmtId="0" fontId="6" fillId="13" borderId="12" xfId="63" applyFont="1" applyFill="1" applyBorder="1" applyAlignment="1">
      <alignment horizontal="center" vertical="center"/>
      <protection/>
    </xf>
    <xf numFmtId="20" fontId="5" fillId="13" borderId="12" xfId="63" applyNumberFormat="1" applyFont="1" applyFill="1" applyBorder="1" applyAlignment="1">
      <alignment horizontal="center" vertical="center"/>
      <protection/>
    </xf>
    <xf numFmtId="0" fontId="13" fillId="13" borderId="21" xfId="63" applyNumberFormat="1" applyFont="1" applyFill="1" applyBorder="1" applyAlignment="1">
      <alignment horizontal="center" vertical="center" shrinkToFit="1"/>
      <protection/>
    </xf>
    <xf numFmtId="49" fontId="12" fillId="13" borderId="21" xfId="64" applyNumberFormat="1" applyFont="1" applyFill="1" applyBorder="1" applyAlignment="1">
      <alignment horizontal="center" vertical="center" shrinkToFit="1"/>
      <protection/>
    </xf>
    <xf numFmtId="49" fontId="13" fillId="13" borderId="21" xfId="64" applyNumberFormat="1" applyFont="1" applyFill="1" applyBorder="1" applyAlignment="1">
      <alignment horizontal="center" vertical="center" shrinkToFit="1"/>
      <protection/>
    </xf>
    <xf numFmtId="0" fontId="11" fillId="13" borderId="12" xfId="64" applyFont="1" applyFill="1" applyBorder="1" applyAlignment="1">
      <alignment horizontal="center" vertical="center" shrinkToFit="1"/>
      <protection/>
    </xf>
    <xf numFmtId="49" fontId="12" fillId="13" borderId="12" xfId="64" applyNumberFormat="1" applyFont="1" applyFill="1" applyBorder="1" applyAlignment="1">
      <alignment horizontal="center" vertical="center" shrinkToFit="1"/>
      <protection/>
    </xf>
    <xf numFmtId="49" fontId="13" fillId="13" borderId="12" xfId="64" applyNumberFormat="1" applyFont="1" applyFill="1" applyBorder="1" applyAlignment="1">
      <alignment horizontal="center" vertical="center" shrinkToFit="1"/>
      <protection/>
    </xf>
    <xf numFmtId="0" fontId="13" fillId="13" borderId="12" xfId="63" applyNumberFormat="1" applyFont="1" applyFill="1" applyBorder="1" applyAlignment="1">
      <alignment horizontal="center" vertical="center" shrinkToFit="1"/>
      <protection/>
    </xf>
    <xf numFmtId="0" fontId="13" fillId="13" borderId="12" xfId="63" applyFont="1" applyFill="1" applyBorder="1" applyAlignment="1">
      <alignment horizontal="center" vertical="center" shrinkToFit="1"/>
      <protection/>
    </xf>
    <xf numFmtId="0" fontId="11" fillId="13" borderId="22" xfId="64" applyFont="1" applyFill="1" applyBorder="1" applyAlignment="1">
      <alignment horizontal="center" vertical="center" shrinkToFit="1"/>
      <protection/>
    </xf>
    <xf numFmtId="49" fontId="12" fillId="13" borderId="22" xfId="64" applyNumberFormat="1" applyFont="1" applyFill="1" applyBorder="1" applyAlignment="1">
      <alignment horizontal="center" vertical="center" shrinkToFit="1"/>
      <protection/>
    </xf>
    <xf numFmtId="49" fontId="13" fillId="13" borderId="22" xfId="64" applyNumberFormat="1" applyFont="1" applyFill="1" applyBorder="1" applyAlignment="1">
      <alignment horizontal="center" vertical="center" shrinkToFit="1"/>
      <protection/>
    </xf>
    <xf numFmtId="0" fontId="0" fillId="34" borderId="15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8" fillId="13" borderId="27" xfId="63" applyFont="1" applyFill="1" applyBorder="1" applyAlignment="1">
      <alignment horizontal="center" vertical="center" shrinkToFit="1"/>
      <protection/>
    </xf>
    <xf numFmtId="0" fontId="8" fillId="13" borderId="28" xfId="63" applyFont="1" applyFill="1" applyBorder="1" applyAlignment="1">
      <alignment horizontal="center" vertical="center" shrinkToFit="1"/>
      <protection/>
    </xf>
    <xf numFmtId="0" fontId="8" fillId="13" borderId="12" xfId="63" applyNumberFormat="1" applyFont="1" applyFill="1" applyBorder="1" applyAlignment="1">
      <alignment horizontal="center" vertical="center" shrinkToFit="1"/>
      <protection/>
    </xf>
    <xf numFmtId="0" fontId="1" fillId="13" borderId="12" xfId="64" applyFill="1" applyBorder="1" applyAlignment="1">
      <alignment horizontal="center" vertical="center" shrinkToFit="1"/>
      <protection/>
    </xf>
    <xf numFmtId="0" fontId="8" fillId="0" borderId="27" xfId="63" applyFont="1" applyFill="1" applyBorder="1" applyAlignment="1">
      <alignment horizontal="center" vertical="center" shrinkToFit="1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0" fontId="8" fillId="0" borderId="27" xfId="63" applyNumberFormat="1" applyFont="1" applyFill="1" applyBorder="1" applyAlignment="1">
      <alignment horizontal="center" vertical="center" shrinkToFit="1"/>
      <protection/>
    </xf>
    <xf numFmtId="0" fontId="8" fillId="0" borderId="29" xfId="63" applyNumberFormat="1" applyFont="1" applyFill="1" applyBorder="1" applyAlignment="1">
      <alignment horizontal="center" vertical="center" shrinkToFit="1"/>
      <protection/>
    </xf>
    <xf numFmtId="0" fontId="8" fillId="0" borderId="30" xfId="63" applyNumberFormat="1" applyFont="1" applyFill="1" applyBorder="1" applyAlignment="1">
      <alignment horizontal="center" vertical="center" shrinkToFit="1"/>
      <protection/>
    </xf>
    <xf numFmtId="0" fontId="8" fillId="0" borderId="31" xfId="63" applyNumberFormat="1" applyFont="1" applyFill="1" applyBorder="1" applyAlignment="1">
      <alignment horizontal="center" vertical="center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31" xfId="63" applyFont="1" applyFill="1" applyBorder="1" applyAlignment="1">
      <alignment horizontal="center" vertical="center" shrinkToFit="1"/>
      <protection/>
    </xf>
    <xf numFmtId="0" fontId="8" fillId="0" borderId="32" xfId="63" applyFont="1" applyFill="1" applyBorder="1" applyAlignment="1">
      <alignment horizontal="center" vertical="center" shrinkToFit="1"/>
      <protection/>
    </xf>
    <xf numFmtId="0" fontId="1" fillId="13" borderId="33" xfId="64" applyFill="1" applyBorder="1" applyAlignment="1">
      <alignment horizontal="center" vertical="center" shrinkToFit="1"/>
      <protection/>
    </xf>
    <xf numFmtId="0" fontId="8" fillId="12" borderId="12" xfId="63" applyFont="1" applyFill="1" applyBorder="1" applyAlignment="1">
      <alignment horizontal="center" vertical="center" shrinkToFit="1"/>
      <protection/>
    </xf>
    <xf numFmtId="0" fontId="9" fillId="12" borderId="12" xfId="64" applyFont="1" applyFill="1" applyBorder="1" applyAlignment="1">
      <alignment horizontal="center" vertical="center" shrinkToFit="1"/>
      <protection/>
    </xf>
    <xf numFmtId="0" fontId="8" fillId="12" borderId="27" xfId="63" applyFont="1" applyFill="1" applyBorder="1" applyAlignment="1">
      <alignment horizontal="center" vertical="center" shrinkToFit="1"/>
      <protection/>
    </xf>
    <xf numFmtId="0" fontId="8" fillId="12" borderId="28" xfId="63" applyFont="1" applyFill="1" applyBorder="1" applyAlignment="1">
      <alignment horizontal="center" vertical="center" shrinkToFit="1"/>
      <protection/>
    </xf>
    <xf numFmtId="56" fontId="8" fillId="12" borderId="27" xfId="63" applyNumberFormat="1" applyFont="1" applyFill="1" applyBorder="1" applyAlignment="1">
      <alignment horizontal="center" vertical="center" shrinkToFit="1"/>
      <protection/>
    </xf>
    <xf numFmtId="56" fontId="8" fillId="12" borderId="28" xfId="63" applyNumberFormat="1" applyFont="1" applyFill="1" applyBorder="1" applyAlignment="1">
      <alignment horizontal="center" vertical="center" shrinkToFit="1"/>
      <protection/>
    </xf>
    <xf numFmtId="0" fontId="8" fillId="12" borderId="12" xfId="63" applyNumberFormat="1" applyFont="1" applyFill="1" applyBorder="1" applyAlignment="1">
      <alignment horizontal="center" vertical="center" shrinkToFit="1"/>
      <protection/>
    </xf>
    <xf numFmtId="0" fontId="1" fillId="12" borderId="33" xfId="64" applyFill="1" applyBorder="1" applyAlignment="1">
      <alignment horizontal="center" vertical="center" shrinkToFit="1"/>
      <protection/>
    </xf>
    <xf numFmtId="56" fontId="8" fillId="12" borderId="12" xfId="63" applyNumberFormat="1" applyFont="1" applyFill="1" applyBorder="1" applyAlignment="1">
      <alignment horizontal="center" vertical="center" shrinkToFit="1"/>
      <protection/>
    </xf>
    <xf numFmtId="0" fontId="1" fillId="12" borderId="12" xfId="64" applyFill="1" applyBorder="1" applyAlignment="1">
      <alignment horizontal="center" vertical="center" shrinkToFit="1"/>
      <protection/>
    </xf>
    <xf numFmtId="0" fontId="8" fillId="12" borderId="29" xfId="63" applyFont="1" applyFill="1" applyBorder="1" applyAlignment="1">
      <alignment horizontal="center" vertical="center" shrinkToFit="1"/>
      <protection/>
    </xf>
    <xf numFmtId="56" fontId="8" fillId="0" borderId="34" xfId="63" applyNumberFormat="1" applyFont="1" applyFill="1" applyBorder="1" applyAlignment="1">
      <alignment horizontal="center" vertical="center" shrinkToFit="1"/>
      <protection/>
    </xf>
    <xf numFmtId="56" fontId="8" fillId="0" borderId="35" xfId="63" applyNumberFormat="1" applyFont="1" applyFill="1" applyBorder="1" applyAlignment="1">
      <alignment horizontal="center" vertical="center" shrinkToFit="1"/>
      <protection/>
    </xf>
    <xf numFmtId="0" fontId="8" fillId="0" borderId="34" xfId="63" applyNumberFormat="1" applyFont="1" applyFill="1" applyBorder="1" applyAlignment="1">
      <alignment horizontal="center" vertical="center" shrinkToFit="1"/>
      <protection/>
    </xf>
    <xf numFmtId="0" fontId="8" fillId="0" borderId="36" xfId="63" applyNumberFormat="1" applyFont="1" applyFill="1" applyBorder="1" applyAlignment="1">
      <alignment horizontal="center" vertical="center" shrinkToFit="1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5" fillId="0" borderId="38" xfId="63" applyFont="1" applyFill="1" applyBorder="1" applyAlignment="1">
      <alignment horizontal="center" vertical="center"/>
      <protection/>
    </xf>
    <xf numFmtId="176" fontId="5" fillId="0" borderId="39" xfId="63" applyNumberFormat="1" applyFont="1" applyFill="1" applyBorder="1" applyAlignment="1">
      <alignment horizontal="center" vertical="center"/>
      <protection/>
    </xf>
    <xf numFmtId="176" fontId="5" fillId="0" borderId="40" xfId="63" applyNumberFormat="1" applyFont="1" applyFill="1" applyBorder="1" applyAlignment="1">
      <alignment horizontal="center" vertical="center"/>
      <protection/>
    </xf>
    <xf numFmtId="176" fontId="5" fillId="0" borderId="41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42" xfId="63" applyFont="1" applyFill="1" applyBorder="1" applyAlignment="1">
      <alignment horizontal="center" vertical="center"/>
      <protection/>
    </xf>
    <xf numFmtId="0" fontId="6" fillId="0" borderId="43" xfId="63" applyFont="1" applyFill="1" applyBorder="1" applyAlignment="1">
      <alignment horizontal="center" vertical="center"/>
      <protection/>
    </xf>
    <xf numFmtId="0" fontId="8" fillId="0" borderId="35" xfId="63" applyNumberFormat="1" applyFont="1" applyFill="1" applyBorder="1" applyAlignment="1">
      <alignment horizontal="center" vertical="center" shrinkToFit="1"/>
      <protection/>
    </xf>
    <xf numFmtId="0" fontId="6" fillId="33" borderId="39" xfId="63" applyFont="1" applyFill="1" applyBorder="1" applyAlignment="1">
      <alignment horizontal="center" vertical="center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9" fillId="0" borderId="12" xfId="64" applyFont="1" applyFill="1" applyBorder="1" applyAlignment="1">
      <alignment horizontal="center" vertical="center" shrinkToFit="1"/>
      <protection/>
    </xf>
    <xf numFmtId="0" fontId="8" fillId="0" borderId="28" xfId="63" applyNumberFormat="1" applyFont="1" applyFill="1" applyBorder="1" applyAlignment="1">
      <alignment horizontal="center" vertical="center" shrinkToFit="1"/>
      <protection/>
    </xf>
    <xf numFmtId="0" fontId="8" fillId="0" borderId="44" xfId="63" applyNumberFormat="1" applyFont="1" applyFill="1" applyBorder="1" applyAlignment="1">
      <alignment horizontal="center" vertical="center" shrinkToFit="1"/>
      <protection/>
    </xf>
    <xf numFmtId="0" fontId="8" fillId="0" borderId="45" xfId="63" applyNumberFormat="1" applyFont="1" applyFill="1" applyBorder="1" applyAlignment="1">
      <alignment horizontal="center" vertical="center" shrinkToFit="1"/>
      <protection/>
    </xf>
    <xf numFmtId="0" fontId="8" fillId="0" borderId="12" xfId="63" applyNumberFormat="1" applyFont="1" applyFill="1" applyBorder="1" applyAlignment="1">
      <alignment horizontal="center" vertical="center" shrinkToFit="1"/>
      <protection/>
    </xf>
    <xf numFmtId="0" fontId="1" fillId="0" borderId="12" xfId="64" applyFill="1" applyBorder="1" applyAlignment="1">
      <alignment horizontal="center" vertical="center" shrinkToFit="1"/>
      <protection/>
    </xf>
    <xf numFmtId="0" fontId="8" fillId="0" borderId="44" xfId="63" applyFont="1" applyFill="1" applyBorder="1" applyAlignment="1">
      <alignment horizontal="center" vertical="center" shrinkToFit="1"/>
      <protection/>
    </xf>
    <xf numFmtId="0" fontId="8" fillId="0" borderId="46" xfId="63" applyFont="1" applyFill="1" applyBorder="1" applyAlignment="1">
      <alignment horizontal="center" vertical="center" shrinkToFit="1"/>
      <protection/>
    </xf>
    <xf numFmtId="56" fontId="8" fillId="13" borderId="12" xfId="63" applyNumberFormat="1" applyFont="1" applyFill="1" applyBorder="1" applyAlignment="1">
      <alignment horizontal="center" vertical="center" shrinkToFit="1"/>
      <protection/>
    </xf>
    <xf numFmtId="0" fontId="9" fillId="13" borderId="12" xfId="64" applyFont="1" applyFill="1" applyBorder="1" applyAlignment="1">
      <alignment horizontal="center" vertical="center" shrinkToFit="1"/>
      <protection/>
    </xf>
    <xf numFmtId="0" fontId="8" fillId="13" borderId="12" xfId="63" applyFont="1" applyFill="1" applyBorder="1" applyAlignment="1">
      <alignment horizontal="center" vertical="center" shrinkToFit="1"/>
      <protection/>
    </xf>
    <xf numFmtId="56" fontId="8" fillId="0" borderId="12" xfId="63" applyNumberFormat="1" applyFont="1" applyFill="1" applyBorder="1" applyAlignment="1">
      <alignment horizontal="center" vertical="center" shrinkToFit="1"/>
      <protection/>
    </xf>
    <xf numFmtId="0" fontId="8" fillId="13" borderId="29" xfId="63" applyFont="1" applyFill="1" applyBorder="1" applyAlignment="1">
      <alignment horizontal="center" vertical="center" shrinkToFit="1"/>
      <protection/>
    </xf>
    <xf numFmtId="0" fontId="5" fillId="0" borderId="47" xfId="63" applyFont="1" applyFill="1" applyBorder="1" applyAlignment="1">
      <alignment horizontal="center" vertical="center"/>
      <protection/>
    </xf>
    <xf numFmtId="176" fontId="5" fillId="0" borderId="48" xfId="63" applyNumberFormat="1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56" fontId="8" fillId="0" borderId="11" xfId="63" applyNumberFormat="1" applyFont="1" applyFill="1" applyBorder="1" applyAlignment="1">
      <alignment horizontal="center" vertical="center" shrinkToFit="1"/>
      <protection/>
    </xf>
    <xf numFmtId="0" fontId="9" fillId="0" borderId="50" xfId="64" applyFont="1" applyFill="1" applyBorder="1" applyAlignment="1">
      <alignment horizontal="center" vertical="center" shrinkToFit="1"/>
      <protection/>
    </xf>
    <xf numFmtId="0" fontId="6" fillId="0" borderId="39" xfId="63" applyFont="1" applyFill="1" applyBorder="1" applyAlignment="1">
      <alignment horizontal="center" vertical="center" wrapText="1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48" xfId="63" applyFont="1" applyFill="1" applyBorder="1" applyAlignment="1">
      <alignment horizontal="center" vertical="center"/>
      <protection/>
    </xf>
    <xf numFmtId="0" fontId="8" fillId="0" borderId="51" xfId="63" applyFont="1" applyFill="1" applyBorder="1" applyAlignment="1">
      <alignment horizontal="center" vertical="center" shrinkToFit="1"/>
      <protection/>
    </xf>
    <xf numFmtId="0" fontId="8" fillId="34" borderId="27" xfId="63" applyFont="1" applyFill="1" applyBorder="1" applyAlignment="1">
      <alignment horizontal="center" vertical="center" shrinkToFit="1"/>
      <protection/>
    </xf>
    <xf numFmtId="0" fontId="8" fillId="34" borderId="28" xfId="63" applyFont="1" applyFill="1" applyBorder="1" applyAlignment="1">
      <alignment horizontal="center" vertical="center" shrinkToFit="1"/>
      <protection/>
    </xf>
    <xf numFmtId="0" fontId="8" fillId="34" borderId="27" xfId="63" applyNumberFormat="1" applyFont="1" applyFill="1" applyBorder="1" applyAlignment="1">
      <alignment horizontal="center" vertical="center" shrinkToFit="1"/>
      <protection/>
    </xf>
    <xf numFmtId="0" fontId="8" fillId="34" borderId="52" xfId="63" applyNumberFormat="1" applyFont="1" applyFill="1" applyBorder="1" applyAlignment="1">
      <alignment horizontal="center" vertical="center" shrinkToFit="1"/>
      <protection/>
    </xf>
    <xf numFmtId="0" fontId="1" fillId="0" borderId="33" xfId="64" applyFill="1" applyBorder="1" applyAlignment="1">
      <alignment horizontal="center" vertical="center" shrinkToFit="1"/>
      <protection/>
    </xf>
    <xf numFmtId="0" fontId="8" fillId="0" borderId="29" xfId="63" applyFont="1" applyFill="1" applyBorder="1" applyAlignment="1">
      <alignment horizontal="center" vertical="center" shrinkToFit="1"/>
      <protection/>
    </xf>
    <xf numFmtId="0" fontId="6" fillId="33" borderId="48" xfId="63" applyFont="1" applyFill="1" applyBorder="1" applyAlignment="1">
      <alignment horizontal="center" vertical="center"/>
      <protection/>
    </xf>
    <xf numFmtId="0" fontId="9" fillId="0" borderId="33" xfId="64" applyFont="1" applyFill="1" applyBorder="1" applyAlignment="1">
      <alignment horizontal="center" vertical="center" shrinkToFit="1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56" fontId="8" fillId="0" borderId="27" xfId="63" applyNumberFormat="1" applyFont="1" applyFill="1" applyBorder="1" applyAlignment="1">
      <alignment horizontal="center" vertical="center" shrinkToFit="1"/>
      <protection/>
    </xf>
    <xf numFmtId="56" fontId="8" fillId="0" borderId="29" xfId="63" applyNumberFormat="1" applyFont="1" applyFill="1" applyBorder="1" applyAlignment="1">
      <alignment horizontal="center" vertical="center" shrinkToFit="1"/>
      <protection/>
    </xf>
    <xf numFmtId="0" fontId="8" fillId="34" borderId="12" xfId="63" applyNumberFormat="1" applyFont="1" applyFill="1" applyBorder="1" applyAlignment="1">
      <alignment horizontal="center" vertical="center" shrinkToFit="1"/>
      <protection/>
    </xf>
    <xf numFmtId="0" fontId="8" fillId="34" borderId="28" xfId="63" applyNumberFormat="1" applyFont="1" applyFill="1" applyBorder="1" applyAlignment="1">
      <alignment horizontal="center" vertical="center" shrinkToFit="1"/>
      <protection/>
    </xf>
    <xf numFmtId="0" fontId="8" fillId="0" borderId="11" xfId="63" applyNumberFormat="1" applyFont="1" applyFill="1" applyBorder="1" applyAlignment="1">
      <alignment horizontal="center" vertical="center" shrinkToFit="1"/>
      <protection/>
    </xf>
    <xf numFmtId="0" fontId="1" fillId="0" borderId="50" xfId="64" applyFill="1" applyBorder="1" applyAlignment="1">
      <alignment horizontal="center" vertical="center" shrinkToFit="1"/>
      <protection/>
    </xf>
    <xf numFmtId="0" fontId="8" fillId="34" borderId="12" xfId="63" applyFont="1" applyFill="1" applyBorder="1" applyAlignment="1">
      <alignment horizontal="center" vertical="center" shrinkToFit="1"/>
      <protection/>
    </xf>
    <xf numFmtId="0" fontId="9" fillId="34" borderId="12" xfId="64" applyFont="1" applyFill="1" applyBorder="1" applyAlignment="1">
      <alignment horizontal="center" vertical="center" shrinkToFit="1"/>
      <protection/>
    </xf>
    <xf numFmtId="0" fontId="8" fillId="0" borderId="33" xfId="63" applyNumberFormat="1" applyFont="1" applyFill="1" applyBorder="1" applyAlignment="1">
      <alignment horizontal="center" vertical="center" shrinkToFit="1"/>
      <protection/>
    </xf>
    <xf numFmtId="0" fontId="8" fillId="0" borderId="53" xfId="63" applyFont="1" applyFill="1" applyBorder="1" applyAlignment="1">
      <alignment horizontal="center" vertical="center" shrinkToFit="1"/>
      <protection/>
    </xf>
    <xf numFmtId="0" fontId="8" fillId="0" borderId="54" xfId="63" applyFont="1" applyFill="1" applyBorder="1" applyAlignment="1">
      <alignment horizontal="center" vertical="center" shrinkToFit="1"/>
      <protection/>
    </xf>
    <xf numFmtId="0" fontId="8" fillId="0" borderId="52" xfId="63" applyNumberFormat="1" applyFont="1" applyFill="1" applyBorder="1" applyAlignment="1">
      <alignment horizontal="center" vertical="center" shrinkToFit="1"/>
      <protection/>
    </xf>
    <xf numFmtId="0" fontId="8" fillId="34" borderId="53" xfId="63" applyNumberFormat="1" applyFont="1" applyFill="1" applyBorder="1" applyAlignment="1">
      <alignment horizontal="center" vertical="center" shrinkToFit="1"/>
      <protection/>
    </xf>
    <xf numFmtId="0" fontId="8" fillId="34" borderId="54" xfId="63" applyNumberFormat="1" applyFont="1" applyFill="1" applyBorder="1" applyAlignment="1">
      <alignment horizontal="center" vertical="center" shrinkToFit="1"/>
      <protection/>
    </xf>
    <xf numFmtId="0" fontId="8" fillId="0" borderId="55" xfId="63" applyNumberFormat="1" applyFont="1" applyFill="1" applyBorder="1" applyAlignment="1">
      <alignment horizontal="center" vertical="center" shrinkToFit="1"/>
      <protection/>
    </xf>
    <xf numFmtId="0" fontId="8" fillId="34" borderId="44" xfId="63" applyNumberFormat="1" applyFont="1" applyFill="1" applyBorder="1" applyAlignment="1">
      <alignment horizontal="center" vertical="center" shrinkToFit="1"/>
      <protection/>
    </xf>
    <xf numFmtId="0" fontId="8" fillId="34" borderId="45" xfId="63" applyNumberFormat="1" applyFont="1" applyFill="1" applyBorder="1" applyAlignment="1">
      <alignment horizontal="center" vertical="center" shrinkToFit="1"/>
      <protection/>
    </xf>
    <xf numFmtId="0" fontId="8" fillId="34" borderId="21" xfId="63" applyNumberFormat="1" applyFont="1" applyFill="1" applyBorder="1" applyAlignment="1">
      <alignment horizontal="center" vertical="center" shrinkToFit="1"/>
      <protection/>
    </xf>
    <xf numFmtId="0" fontId="8" fillId="34" borderId="33" xfId="63" applyNumberFormat="1" applyFont="1" applyFill="1" applyBorder="1" applyAlignment="1">
      <alignment horizontal="center" vertical="center" shrinkToFit="1"/>
      <protection/>
    </xf>
    <xf numFmtId="0" fontId="8" fillId="34" borderId="29" xfId="63" applyNumberFormat="1" applyFont="1" applyFill="1" applyBorder="1" applyAlignment="1">
      <alignment horizontal="center" vertical="center" shrinkToFit="1"/>
      <protection/>
    </xf>
    <xf numFmtId="0" fontId="1" fillId="34" borderId="12" xfId="64" applyFill="1" applyBorder="1" applyAlignment="1">
      <alignment horizontal="center" vertical="center" shrinkToFit="1"/>
      <protection/>
    </xf>
    <xf numFmtId="0" fontId="8" fillId="34" borderId="13" xfId="63" applyFont="1" applyFill="1" applyBorder="1" applyAlignment="1">
      <alignment horizontal="center" vertical="center" shrinkToFit="1"/>
      <protection/>
    </xf>
    <xf numFmtId="0" fontId="8" fillId="34" borderId="44" xfId="63" applyFont="1" applyFill="1" applyBorder="1" applyAlignment="1">
      <alignment horizontal="center" vertical="center" shrinkToFit="1"/>
      <protection/>
    </xf>
    <xf numFmtId="0" fontId="1" fillId="34" borderId="27" xfId="64" applyFill="1" applyBorder="1" applyAlignment="1">
      <alignment horizontal="center" vertical="center" shrinkToFit="1"/>
      <protection/>
    </xf>
    <xf numFmtId="0" fontId="8" fillId="34" borderId="13" xfId="63" applyNumberFormat="1" applyFont="1" applyFill="1" applyBorder="1" applyAlignment="1">
      <alignment horizontal="center" vertical="center" shrinkToFit="1"/>
      <protection/>
    </xf>
    <xf numFmtId="0" fontId="9" fillId="0" borderId="11" xfId="64" applyFont="1" applyBorder="1" applyAlignment="1">
      <alignment horizontal="center" vertical="center" shrinkToFit="1"/>
      <protection/>
    </xf>
    <xf numFmtId="0" fontId="1" fillId="0" borderId="34" xfId="64" applyBorder="1" applyAlignment="1">
      <alignment horizontal="center" vertical="center" shrinkToFit="1"/>
      <protection/>
    </xf>
    <xf numFmtId="0" fontId="9" fillId="0" borderId="12" xfId="64" applyFont="1" applyBorder="1" applyAlignment="1">
      <alignment horizontal="center" vertical="center" shrinkToFit="1"/>
      <protection/>
    </xf>
    <xf numFmtId="0" fontId="1" fillId="0" borderId="27" xfId="64" applyBorder="1" applyAlignment="1">
      <alignment horizontal="center" vertical="center" shrinkToFit="1"/>
      <protection/>
    </xf>
    <xf numFmtId="56" fontId="8" fillId="34" borderId="12" xfId="63" applyNumberFormat="1" applyFont="1" applyFill="1" applyBorder="1" applyAlignment="1">
      <alignment horizontal="center" vertical="center" shrinkToFit="1"/>
      <protection/>
    </xf>
    <xf numFmtId="0" fontId="8" fillId="0" borderId="13" xfId="63" applyNumberFormat="1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22" xfId="63" applyNumberFormat="1" applyFont="1" applyFill="1" applyBorder="1" applyAlignment="1">
      <alignment horizontal="center" vertical="center" shrinkToFit="1"/>
      <protection/>
    </xf>
    <xf numFmtId="0" fontId="1" fillId="0" borderId="56" xfId="64" applyBorder="1" applyAlignment="1">
      <alignment horizontal="center" vertical="center" shrinkToFit="1"/>
      <protection/>
    </xf>
    <xf numFmtId="0" fontId="8" fillId="34" borderId="29" xfId="63" applyFont="1" applyFill="1" applyBorder="1" applyAlignment="1">
      <alignment horizontal="center" vertical="center" shrinkToFit="1"/>
      <protection/>
    </xf>
    <xf numFmtId="0" fontId="1" fillId="34" borderId="33" xfId="64" applyFill="1" applyBorder="1" applyAlignment="1">
      <alignment horizontal="center" vertical="center" shrinkToFit="1"/>
      <protection/>
    </xf>
    <xf numFmtId="56" fontId="8" fillId="0" borderId="22" xfId="63" applyNumberFormat="1" applyFont="1" applyFill="1" applyBorder="1" applyAlignment="1">
      <alignment horizontal="center" vertical="center" shrinkToFit="1"/>
      <protection/>
    </xf>
    <xf numFmtId="0" fontId="9" fillId="0" borderId="22" xfId="64" applyFont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34" borderId="53" xfId="63" applyFont="1" applyFill="1" applyBorder="1" applyAlignment="1">
      <alignment horizontal="center" vertical="center" shrinkToFit="1"/>
      <protection/>
    </xf>
    <xf numFmtId="0" fontId="8" fillId="34" borderId="57" xfId="63" applyFont="1" applyFill="1" applyBorder="1" applyAlignment="1">
      <alignment horizontal="center" vertical="center" shrinkToFit="1"/>
      <protection/>
    </xf>
    <xf numFmtId="0" fontId="4" fillId="35" borderId="58" xfId="63" applyFont="1" applyFill="1" applyBorder="1" applyAlignment="1">
      <alignment horizontal="center" vertical="center" shrinkToFit="1"/>
      <protection/>
    </xf>
    <xf numFmtId="0" fontId="4" fillId="35" borderId="59" xfId="63" applyFont="1" applyFill="1" applyBorder="1" applyAlignment="1">
      <alignment horizontal="center" vertical="center" shrinkToFit="1"/>
      <protection/>
    </xf>
    <xf numFmtId="0" fontId="4" fillId="35" borderId="60" xfId="63" applyFont="1" applyFill="1" applyBorder="1" applyAlignment="1">
      <alignment horizontal="center" vertical="center" shrinkToFit="1"/>
      <protection/>
    </xf>
    <xf numFmtId="0" fontId="5" fillId="0" borderId="61" xfId="63" applyFont="1" applyFill="1" applyBorder="1" applyAlignment="1">
      <alignment horizontal="center" vertical="center" shrinkToFit="1"/>
      <protection/>
    </xf>
    <xf numFmtId="0" fontId="5" fillId="0" borderId="62" xfId="63" applyFont="1" applyFill="1" applyBorder="1" applyAlignment="1">
      <alignment horizontal="center" vertical="center" shrinkToFit="1"/>
      <protection/>
    </xf>
    <xf numFmtId="0" fontId="5" fillId="0" borderId="63" xfId="63" applyFont="1" applyFill="1" applyBorder="1" applyAlignment="1">
      <alignment horizontal="center" vertical="center" shrinkToFit="1"/>
      <protection/>
    </xf>
    <xf numFmtId="0" fontId="6" fillId="0" borderId="40" xfId="63" applyFont="1" applyFill="1" applyBorder="1" applyAlignment="1">
      <alignment horizontal="center" vertical="center" wrapText="1"/>
      <protection/>
    </xf>
    <xf numFmtId="0" fontId="6" fillId="0" borderId="48" xfId="63" applyFont="1" applyFill="1" applyBorder="1" applyAlignment="1">
      <alignment horizontal="center" vertical="center" wrapText="1"/>
      <protection/>
    </xf>
    <xf numFmtId="0" fontId="8" fillId="0" borderId="52" xfId="63" applyFont="1" applyFill="1" applyBorder="1" applyAlignment="1">
      <alignment horizontal="center" vertical="center" shrinkToFit="1"/>
      <protection/>
    </xf>
    <xf numFmtId="0" fontId="6" fillId="0" borderId="41" xfId="63" applyFont="1" applyFill="1" applyBorder="1" applyAlignment="1">
      <alignment horizontal="center" vertical="center" wrapText="1"/>
      <protection/>
    </xf>
    <xf numFmtId="0" fontId="8" fillId="0" borderId="18" xfId="63" applyNumberFormat="1" applyFont="1" applyFill="1" applyBorder="1" applyAlignment="1">
      <alignment horizontal="center" vertical="center" shrinkToFit="1"/>
      <protection/>
    </xf>
    <xf numFmtId="0" fontId="1" fillId="0" borderId="18" xfId="64" applyFill="1" applyBorder="1" applyAlignment="1">
      <alignment horizontal="center" vertical="center" shrinkToFit="1"/>
      <protection/>
    </xf>
    <xf numFmtId="0" fontId="8" fillId="12" borderId="27" xfId="63" applyNumberFormat="1" applyFont="1" applyFill="1" applyBorder="1" applyAlignment="1">
      <alignment horizontal="center" vertical="center" shrinkToFit="1"/>
      <protection/>
    </xf>
    <xf numFmtId="0" fontId="8" fillId="12" borderId="53" xfId="63" applyNumberFormat="1" applyFont="1" applyFill="1" applyBorder="1" applyAlignment="1">
      <alignment horizontal="center" vertical="center" shrinkToFit="1"/>
      <protection/>
    </xf>
    <xf numFmtId="0" fontId="8" fillId="12" borderId="54" xfId="63" applyNumberFormat="1" applyFont="1" applyFill="1" applyBorder="1" applyAlignment="1">
      <alignment horizontal="center" vertical="center" shrinkToFit="1"/>
      <protection/>
    </xf>
    <xf numFmtId="0" fontId="8" fillId="12" borderId="13" xfId="63" applyNumberFormat="1" applyFont="1" applyFill="1" applyBorder="1" applyAlignment="1">
      <alignment horizontal="center" vertical="center" shrinkToFit="1"/>
      <protection/>
    </xf>
    <xf numFmtId="0" fontId="8" fillId="12" borderId="21" xfId="63" applyNumberFormat="1" applyFont="1" applyFill="1" applyBorder="1" applyAlignment="1">
      <alignment horizontal="center" vertical="center" shrinkToFit="1"/>
      <protection/>
    </xf>
    <xf numFmtId="0" fontId="1" fillId="12" borderId="21" xfId="64" applyFill="1" applyBorder="1" applyAlignment="1">
      <alignment horizontal="center" vertical="center" shrinkToFit="1"/>
      <protection/>
    </xf>
    <xf numFmtId="0" fontId="8" fillId="12" borderId="29" xfId="63" applyNumberFormat="1" applyFont="1" applyFill="1" applyBorder="1" applyAlignment="1">
      <alignment horizontal="center" vertical="center" shrinkToFit="1"/>
      <protection/>
    </xf>
    <xf numFmtId="0" fontId="17" fillId="0" borderId="0" xfId="70" applyFont="1" applyBorder="1" applyAlignment="1">
      <alignment horizontal="center" vertical="center"/>
      <protection/>
    </xf>
    <xf numFmtId="0" fontId="28" fillId="0" borderId="64" xfId="69" applyFont="1" applyFill="1" applyBorder="1" applyAlignment="1">
      <alignment horizontal="center" vertical="center"/>
      <protection/>
    </xf>
    <xf numFmtId="0" fontId="28" fillId="0" borderId="65" xfId="69" applyFont="1" applyFill="1" applyBorder="1" applyAlignment="1">
      <alignment horizontal="center" vertical="center"/>
      <protection/>
    </xf>
    <xf numFmtId="0" fontId="28" fillId="0" borderId="55" xfId="69" applyFont="1" applyFill="1" applyBorder="1" applyAlignment="1">
      <alignment horizontal="center" vertical="center"/>
      <protection/>
    </xf>
    <xf numFmtId="0" fontId="19" fillId="0" borderId="0" xfId="7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0" fillId="0" borderId="0" xfId="70" applyFont="1" applyBorder="1" applyAlignment="1">
      <alignment horizontal="center" vertical="center"/>
      <protection/>
    </xf>
    <xf numFmtId="0" fontId="25" fillId="36" borderId="0" xfId="70" applyFont="1" applyFill="1" applyBorder="1" applyAlignment="1">
      <alignment horizontal="center" vertical="center"/>
      <protection/>
    </xf>
    <xf numFmtId="0" fontId="25" fillId="36" borderId="66" xfId="70" applyFont="1" applyFill="1" applyBorder="1" applyAlignment="1">
      <alignment horizontal="center" vertical="center"/>
      <protection/>
    </xf>
    <xf numFmtId="0" fontId="24" fillId="0" borderId="25" xfId="70" applyFont="1" applyFill="1" applyBorder="1" applyAlignment="1">
      <alignment horizontal="center" vertical="center" shrinkToFit="1"/>
      <protection/>
    </xf>
    <xf numFmtId="0" fontId="24" fillId="0" borderId="16" xfId="70" applyFont="1" applyFill="1" applyBorder="1" applyAlignment="1">
      <alignment horizontal="center" vertical="center" shrinkToFit="1"/>
      <protection/>
    </xf>
    <xf numFmtId="0" fontId="24" fillId="0" borderId="26" xfId="70" applyFont="1" applyFill="1" applyBorder="1" applyAlignment="1">
      <alignment horizontal="center" vertical="center" shrinkToFit="1"/>
      <protection/>
    </xf>
    <xf numFmtId="0" fontId="16" fillId="0" borderId="67" xfId="70" applyFont="1" applyFill="1" applyBorder="1" applyAlignment="1">
      <alignment horizontal="center" vertical="center"/>
      <protection/>
    </xf>
    <xf numFmtId="0" fontId="16" fillId="0" borderId="68" xfId="70" applyFont="1" applyFill="1" applyBorder="1" applyAlignment="1">
      <alignment horizontal="center" vertical="center"/>
      <protection/>
    </xf>
    <xf numFmtId="0" fontId="16" fillId="0" borderId="69" xfId="70" applyFont="1" applyFill="1" applyBorder="1" applyAlignment="1">
      <alignment horizontal="center" vertical="center"/>
      <protection/>
    </xf>
    <xf numFmtId="0" fontId="16" fillId="0" borderId="70" xfId="70" applyFont="1" applyFill="1" applyBorder="1" applyAlignment="1">
      <alignment horizontal="center" vertical="center"/>
      <protection/>
    </xf>
    <xf numFmtId="0" fontId="19" fillId="0" borderId="25" xfId="70" applyFont="1" applyBorder="1" applyAlignment="1">
      <alignment horizontal="center" vertical="center"/>
      <protection/>
    </xf>
    <xf numFmtId="0" fontId="2" fillId="0" borderId="26" xfId="70" applyBorder="1">
      <alignment vertical="center"/>
      <protection/>
    </xf>
    <xf numFmtId="0" fontId="19" fillId="0" borderId="15" xfId="70" applyFont="1" applyBorder="1" applyAlignment="1">
      <alignment horizontal="center" vertical="center"/>
      <protection/>
    </xf>
    <xf numFmtId="0" fontId="19" fillId="0" borderId="26" xfId="70" applyFont="1" applyBorder="1" applyAlignment="1">
      <alignment horizontal="center" vertical="center"/>
      <protection/>
    </xf>
    <xf numFmtId="0" fontId="19" fillId="0" borderId="39" xfId="70" applyFont="1" applyFill="1" applyBorder="1" applyAlignment="1">
      <alignment horizontal="center" vertical="center"/>
      <protection/>
    </xf>
    <xf numFmtId="0" fontId="19" fillId="0" borderId="48" xfId="70" applyFont="1" applyFill="1" applyBorder="1" applyAlignment="1">
      <alignment horizontal="center" vertical="center"/>
      <protection/>
    </xf>
    <xf numFmtId="0" fontId="19" fillId="0" borderId="71" xfId="68" applyFont="1" applyFill="1" applyBorder="1" applyAlignment="1">
      <alignment horizontal="center" vertical="center" shrinkToFit="1"/>
      <protection/>
    </xf>
    <xf numFmtId="0" fontId="19" fillId="0" borderId="72" xfId="68" applyFont="1" applyFill="1" applyBorder="1" applyAlignment="1">
      <alignment horizontal="center" vertical="center" shrinkToFit="1"/>
      <protection/>
    </xf>
    <xf numFmtId="0" fontId="16" fillId="0" borderId="68" xfId="70" applyFont="1" applyBorder="1">
      <alignment vertical="center"/>
      <protection/>
    </xf>
    <xf numFmtId="0" fontId="16" fillId="0" borderId="69" xfId="70" applyFont="1" applyBorder="1">
      <alignment vertical="center"/>
      <protection/>
    </xf>
    <xf numFmtId="0" fontId="16" fillId="0" borderId="70" xfId="70" applyFont="1" applyBorder="1">
      <alignment vertical="center"/>
      <protection/>
    </xf>
    <xf numFmtId="0" fontId="19" fillId="0" borderId="0" xfId="70" applyFont="1" applyFill="1" applyBorder="1" applyAlignment="1">
      <alignment horizontal="center" vertical="center"/>
      <protection/>
    </xf>
    <xf numFmtId="0" fontId="23" fillId="0" borderId="71" xfId="68" applyFont="1" applyFill="1" applyBorder="1" applyAlignment="1">
      <alignment horizontal="center" vertical="center" shrinkToFit="1"/>
      <protection/>
    </xf>
    <xf numFmtId="0" fontId="23" fillId="0" borderId="72" xfId="68" applyFont="1" applyFill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3" xfId="66"/>
    <cellStyle name="標準 4" xfId="67"/>
    <cellStyle name="標準_09 クラブユース U15宮城日程．結果 0429" xfId="68"/>
    <cellStyle name="標準_８チ‐ムリ‐グ表(原本）" xfId="69"/>
    <cellStyle name="標準_Cグループ日程(1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0</xdr:rowOff>
    </xdr:from>
    <xdr:to>
      <xdr:col>35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1200150"/>
          <a:ext cx="627697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8"/>
  <sheetViews>
    <sheetView tabSelected="1" view="pageBreakPreview" zoomScaleSheetLayoutView="100" zoomScalePageLayoutView="0" workbookViewId="0" topLeftCell="A1">
      <selection activeCell="P111" sqref="P111:Q111"/>
    </sheetView>
  </sheetViews>
  <sheetFormatPr defaultColWidth="9.140625" defaultRowHeight="15"/>
  <cols>
    <col min="1" max="1" width="6.421875" style="11" customWidth="1"/>
    <col min="2" max="2" width="13.140625" style="11" customWidth="1"/>
    <col min="3" max="3" width="15.140625" style="11" customWidth="1"/>
    <col min="4" max="4" width="8.421875" style="11" customWidth="1"/>
    <col min="5" max="5" width="8.00390625" style="11" customWidth="1"/>
    <col min="6" max="7" width="9.00390625" style="11" customWidth="1"/>
    <col min="8" max="8" width="4.57421875" style="81" customWidth="1"/>
    <col min="9" max="9" width="4.57421875" style="68" customWidth="1"/>
    <col min="10" max="10" width="4.57421875" style="80" customWidth="1"/>
    <col min="11" max="12" width="9.00390625" style="11" customWidth="1"/>
    <col min="13" max="13" width="15.140625" style="11" customWidth="1"/>
    <col min="14" max="14" width="8.421875" style="11" customWidth="1"/>
    <col min="15" max="15" width="8.00390625" style="11" customWidth="1"/>
    <col min="16" max="17" width="9.00390625" style="11" customWidth="1"/>
    <col min="18" max="18" width="4.57421875" style="81" customWidth="1"/>
    <col min="19" max="19" width="4.57421875" style="68" customWidth="1"/>
    <col min="20" max="20" width="4.57421875" style="80" customWidth="1"/>
    <col min="21" max="22" width="9.00390625" style="11" customWidth="1"/>
    <col min="23" max="23" width="1.8515625" style="11" customWidth="1"/>
    <col min="24" max="24" width="10.57421875" style="11" customWidth="1"/>
    <col min="25" max="25" width="6.57421875" style="24" customWidth="1"/>
    <col min="26" max="26" width="10.57421875" style="11" customWidth="1"/>
    <col min="27" max="27" width="6.57421875" style="25" customWidth="1"/>
    <col min="28" max="28" width="1.57421875" style="11" customWidth="1"/>
    <col min="29" max="34" width="5.8515625" style="11" customWidth="1"/>
    <col min="35" max="16384" width="9.00390625" style="11" customWidth="1"/>
  </cols>
  <sheetData>
    <row r="1" spans="1:27" s="1" customFormat="1" ht="24.75" customHeight="1" thickBot="1">
      <c r="A1" s="254" t="s">
        <v>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6"/>
      <c r="Y1" s="21"/>
      <c r="AA1" s="26"/>
    </row>
    <row r="2" spans="1:27" s="5" customFormat="1" ht="24.75" customHeight="1">
      <c r="A2" s="39"/>
      <c r="B2" s="40" t="s">
        <v>0</v>
      </c>
      <c r="C2" s="41" t="s">
        <v>2</v>
      </c>
      <c r="D2" s="4"/>
      <c r="E2" s="3" t="s">
        <v>1</v>
      </c>
      <c r="F2" s="257" t="s">
        <v>3</v>
      </c>
      <c r="G2" s="257"/>
      <c r="H2" s="257"/>
      <c r="I2" s="257"/>
      <c r="J2" s="257"/>
      <c r="K2" s="257"/>
      <c r="L2" s="258"/>
      <c r="M2" s="12" t="s">
        <v>2</v>
      </c>
      <c r="N2" s="4"/>
      <c r="O2" s="3" t="s">
        <v>1</v>
      </c>
      <c r="P2" s="257" t="s">
        <v>3</v>
      </c>
      <c r="Q2" s="257"/>
      <c r="R2" s="257"/>
      <c r="S2" s="257"/>
      <c r="T2" s="257"/>
      <c r="U2" s="257"/>
      <c r="V2" s="259"/>
      <c r="Y2" s="22"/>
      <c r="AA2" s="26"/>
    </row>
    <row r="3" spans="1:34" s="5" customFormat="1" ht="24.75" customHeight="1">
      <c r="A3" s="168">
        <v>1</v>
      </c>
      <c r="B3" s="171">
        <v>42903</v>
      </c>
      <c r="C3" s="174" t="s">
        <v>8</v>
      </c>
      <c r="D3" s="16"/>
      <c r="E3" s="6">
        <v>0.375</v>
      </c>
      <c r="F3" s="198"/>
      <c r="G3" s="238"/>
      <c r="H3" s="42"/>
      <c r="I3" s="43" t="s">
        <v>4</v>
      </c>
      <c r="J3" s="72"/>
      <c r="K3" s="217"/>
      <c r="L3" s="239"/>
      <c r="M3" s="178" t="s">
        <v>7</v>
      </c>
      <c r="N3" s="16"/>
      <c r="O3" s="6">
        <v>0.375</v>
      </c>
      <c r="P3" s="249"/>
      <c r="Q3" s="250"/>
      <c r="R3" s="42"/>
      <c r="S3" s="43"/>
      <c r="T3" s="72"/>
      <c r="U3" s="245"/>
      <c r="V3" s="246"/>
      <c r="Y3" s="23"/>
      <c r="Z3" s="20"/>
      <c r="AA3" s="26"/>
      <c r="AC3" s="18">
        <v>1</v>
      </c>
      <c r="AD3" s="136" t="s">
        <v>10</v>
      </c>
      <c r="AE3" s="138"/>
      <c r="AF3" s="27" t="s">
        <v>11</v>
      </c>
      <c r="AG3" s="138" t="s">
        <v>12</v>
      </c>
      <c r="AH3" s="137"/>
    </row>
    <row r="4" spans="1:34" s="5" customFormat="1" ht="24.75" customHeight="1">
      <c r="A4" s="169"/>
      <c r="B4" s="172"/>
      <c r="C4" s="175"/>
      <c r="D4" s="15"/>
      <c r="E4" s="7">
        <v>0.4166666666666667</v>
      </c>
      <c r="F4" s="181"/>
      <c r="G4" s="240"/>
      <c r="H4" s="69"/>
      <c r="I4" s="52" t="s">
        <v>4</v>
      </c>
      <c r="J4" s="73"/>
      <c r="K4" s="186"/>
      <c r="L4" s="241"/>
      <c r="M4" s="179"/>
      <c r="N4" s="28" t="s">
        <v>6</v>
      </c>
      <c r="O4" s="13">
        <v>0.4166666666666667</v>
      </c>
      <c r="P4" s="219" t="s">
        <v>43</v>
      </c>
      <c r="Q4" s="220"/>
      <c r="R4" s="44">
        <v>5</v>
      </c>
      <c r="S4" s="45" t="s">
        <v>4</v>
      </c>
      <c r="T4" s="46" t="s">
        <v>100</v>
      </c>
      <c r="U4" s="215" t="s">
        <v>46</v>
      </c>
      <c r="V4" s="248"/>
      <c r="X4" s="19" t="s">
        <v>28</v>
      </c>
      <c r="Y4" s="30" t="s">
        <v>39</v>
      </c>
      <c r="Z4" s="19" t="s">
        <v>34</v>
      </c>
      <c r="AA4" s="26" t="s">
        <v>40</v>
      </c>
      <c r="AC4" s="18">
        <v>2</v>
      </c>
      <c r="AD4" s="136" t="s">
        <v>10</v>
      </c>
      <c r="AE4" s="138"/>
      <c r="AF4" s="27" t="s">
        <v>11</v>
      </c>
      <c r="AG4" s="138" t="s">
        <v>13</v>
      </c>
      <c r="AH4" s="137"/>
    </row>
    <row r="5" spans="1:34" s="5" customFormat="1" ht="24.75" customHeight="1">
      <c r="A5" s="169"/>
      <c r="B5" s="172"/>
      <c r="C5" s="175"/>
      <c r="D5" s="15"/>
      <c r="E5" s="8">
        <v>0.4583333333333333</v>
      </c>
      <c r="F5" s="181"/>
      <c r="G5" s="181"/>
      <c r="H5" s="55"/>
      <c r="I5" s="52" t="s">
        <v>4</v>
      </c>
      <c r="J5" s="73"/>
      <c r="K5" s="186"/>
      <c r="L5" s="145"/>
      <c r="M5" s="179"/>
      <c r="N5" s="28" t="s">
        <v>6</v>
      </c>
      <c r="O5" s="13">
        <v>0.4583333333333333</v>
      </c>
      <c r="P5" s="219" t="s">
        <v>44</v>
      </c>
      <c r="Q5" s="220"/>
      <c r="R5" s="47">
        <v>2</v>
      </c>
      <c r="S5" s="45" t="s">
        <v>4</v>
      </c>
      <c r="T5" s="46" t="s">
        <v>101</v>
      </c>
      <c r="U5" s="206" t="s">
        <v>47</v>
      </c>
      <c r="V5" s="232"/>
      <c r="X5" s="19" t="s">
        <v>29</v>
      </c>
      <c r="Y5" s="30" t="s">
        <v>39</v>
      </c>
      <c r="Z5" s="19" t="s">
        <v>35</v>
      </c>
      <c r="AA5" s="23" t="s">
        <v>39</v>
      </c>
      <c r="AC5" s="18">
        <v>3</v>
      </c>
      <c r="AD5" s="136" t="s">
        <v>10</v>
      </c>
      <c r="AE5" s="138"/>
      <c r="AF5" s="27" t="s">
        <v>11</v>
      </c>
      <c r="AG5" s="138" t="s">
        <v>14</v>
      </c>
      <c r="AH5" s="137"/>
    </row>
    <row r="6" spans="1:34" s="5" customFormat="1" ht="24.75" customHeight="1">
      <c r="A6" s="169"/>
      <c r="B6" s="172"/>
      <c r="C6" s="175"/>
      <c r="D6" s="15"/>
      <c r="E6" s="8">
        <v>0.5</v>
      </c>
      <c r="F6" s="186"/>
      <c r="G6" s="186"/>
      <c r="H6" s="51"/>
      <c r="I6" s="52" t="s">
        <v>4</v>
      </c>
      <c r="J6" s="73"/>
      <c r="K6" s="181"/>
      <c r="L6" s="143"/>
      <c r="M6" s="179"/>
      <c r="N6" s="28" t="s">
        <v>6</v>
      </c>
      <c r="O6" s="13">
        <v>0.5</v>
      </c>
      <c r="P6" s="225" t="s">
        <v>49</v>
      </c>
      <c r="Q6" s="226"/>
      <c r="R6" s="48">
        <v>0</v>
      </c>
      <c r="S6" s="49" t="s">
        <v>4</v>
      </c>
      <c r="T6" s="50" t="s">
        <v>102</v>
      </c>
      <c r="U6" s="206" t="s">
        <v>5</v>
      </c>
      <c r="V6" s="232"/>
      <c r="X6" s="19" t="s">
        <v>30</v>
      </c>
      <c r="Y6" s="30" t="s">
        <v>39</v>
      </c>
      <c r="Z6" s="19" t="s">
        <v>36</v>
      </c>
      <c r="AA6" s="23" t="s">
        <v>39</v>
      </c>
      <c r="AC6" s="18">
        <v>4</v>
      </c>
      <c r="AD6" s="136" t="s">
        <v>10</v>
      </c>
      <c r="AE6" s="138"/>
      <c r="AF6" s="27" t="s">
        <v>11</v>
      </c>
      <c r="AG6" s="138" t="s">
        <v>15</v>
      </c>
      <c r="AH6" s="137"/>
    </row>
    <row r="7" spans="1:34" s="1" customFormat="1" ht="24.75" customHeight="1">
      <c r="A7" s="169"/>
      <c r="B7" s="172"/>
      <c r="C7" s="175"/>
      <c r="D7" s="28" t="s">
        <v>6</v>
      </c>
      <c r="E7" s="13">
        <v>0.5416666666666666</v>
      </c>
      <c r="F7" s="219" t="s">
        <v>45</v>
      </c>
      <c r="G7" s="220"/>
      <c r="H7" s="44">
        <v>0</v>
      </c>
      <c r="I7" s="45" t="s">
        <v>4</v>
      </c>
      <c r="J7" s="46" t="s">
        <v>102</v>
      </c>
      <c r="K7" s="206" t="s">
        <v>47</v>
      </c>
      <c r="L7" s="216"/>
      <c r="M7" s="179"/>
      <c r="N7" s="15" t="s">
        <v>50</v>
      </c>
      <c r="O7" s="8">
        <v>0.5416666666666666</v>
      </c>
      <c r="P7" s="145"/>
      <c r="Q7" s="183"/>
      <c r="R7" s="51"/>
      <c r="S7" s="52" t="s">
        <v>4</v>
      </c>
      <c r="T7" s="73"/>
      <c r="U7" s="143"/>
      <c r="V7" s="209"/>
      <c r="X7" s="19" t="s">
        <v>31</v>
      </c>
      <c r="Y7" s="30" t="s">
        <v>39</v>
      </c>
      <c r="Z7" s="19" t="s">
        <v>37</v>
      </c>
      <c r="AA7" s="30" t="s">
        <v>39</v>
      </c>
      <c r="AC7" s="18">
        <v>5</v>
      </c>
      <c r="AD7" s="136" t="s">
        <v>10</v>
      </c>
      <c r="AE7" s="138"/>
      <c r="AF7" s="27" t="s">
        <v>11</v>
      </c>
      <c r="AG7" s="138" t="s">
        <v>16</v>
      </c>
      <c r="AH7" s="137"/>
    </row>
    <row r="8" spans="1:34" s="1" customFormat="1" ht="24.75" customHeight="1">
      <c r="A8" s="169"/>
      <c r="B8" s="172"/>
      <c r="C8" s="175"/>
      <c r="D8" s="28" t="s">
        <v>6</v>
      </c>
      <c r="E8" s="13">
        <v>0.5833333333333334</v>
      </c>
      <c r="F8" s="219" t="s">
        <v>43</v>
      </c>
      <c r="G8" s="220"/>
      <c r="H8" s="44">
        <v>1</v>
      </c>
      <c r="I8" s="45" t="s">
        <v>4</v>
      </c>
      <c r="J8" s="46" t="s">
        <v>103</v>
      </c>
      <c r="K8" s="206" t="s">
        <v>5</v>
      </c>
      <c r="L8" s="216"/>
      <c r="M8" s="179"/>
      <c r="N8" s="15" t="s">
        <v>50</v>
      </c>
      <c r="O8" s="8">
        <v>0.5833333333333334</v>
      </c>
      <c r="P8" s="251"/>
      <c r="Q8" s="250"/>
      <c r="R8" s="53"/>
      <c r="S8" s="54" t="s">
        <v>4</v>
      </c>
      <c r="T8" s="79"/>
      <c r="U8" s="245"/>
      <c r="V8" s="246"/>
      <c r="X8" s="19" t="s">
        <v>32</v>
      </c>
      <c r="Y8" s="30" t="s">
        <v>39</v>
      </c>
      <c r="Z8" s="19" t="s">
        <v>38</v>
      </c>
      <c r="AA8" s="26" t="s">
        <v>40</v>
      </c>
      <c r="AC8" s="18">
        <v>6</v>
      </c>
      <c r="AD8" s="136" t="s">
        <v>10</v>
      </c>
      <c r="AE8" s="138"/>
      <c r="AF8" s="27" t="s">
        <v>11</v>
      </c>
      <c r="AG8" s="138" t="s">
        <v>17</v>
      </c>
      <c r="AH8" s="137"/>
    </row>
    <row r="9" spans="1:34" s="1" customFormat="1" ht="24.75" customHeight="1">
      <c r="A9" s="169"/>
      <c r="B9" s="172"/>
      <c r="C9" s="175"/>
      <c r="D9" s="28" t="s">
        <v>6</v>
      </c>
      <c r="E9" s="13">
        <v>0.625</v>
      </c>
      <c r="F9" s="204" t="s">
        <v>44</v>
      </c>
      <c r="G9" s="205"/>
      <c r="H9" s="47">
        <v>5</v>
      </c>
      <c r="I9" s="45" t="s">
        <v>4</v>
      </c>
      <c r="J9" s="46" t="s">
        <v>103</v>
      </c>
      <c r="K9" s="215" t="s">
        <v>49</v>
      </c>
      <c r="L9" s="233"/>
      <c r="M9" s="179"/>
      <c r="N9" s="15" t="s">
        <v>50</v>
      </c>
      <c r="O9" s="8">
        <v>0.625</v>
      </c>
      <c r="P9" s="143"/>
      <c r="Q9" s="144"/>
      <c r="R9" s="55"/>
      <c r="S9" s="52" t="s">
        <v>4</v>
      </c>
      <c r="T9" s="73"/>
      <c r="U9" s="145"/>
      <c r="V9" s="146"/>
      <c r="X9" s="19" t="s">
        <v>33</v>
      </c>
      <c r="Y9" s="23" t="s">
        <v>40</v>
      </c>
      <c r="Z9" s="20"/>
      <c r="AA9" s="26"/>
      <c r="AC9" s="18">
        <v>7</v>
      </c>
      <c r="AD9" s="136" t="s">
        <v>10</v>
      </c>
      <c r="AE9" s="138"/>
      <c r="AF9" s="27" t="s">
        <v>11</v>
      </c>
      <c r="AG9" s="138" t="s">
        <v>18</v>
      </c>
      <c r="AH9" s="137"/>
    </row>
    <row r="10" spans="1:34" s="1" customFormat="1" ht="24.75" customHeight="1">
      <c r="A10" s="195"/>
      <c r="B10" s="196"/>
      <c r="C10" s="197"/>
      <c r="D10" s="17" t="s">
        <v>50</v>
      </c>
      <c r="E10" s="10">
        <v>0.6666666666666666</v>
      </c>
      <c r="F10" s="243" t="s">
        <v>46</v>
      </c>
      <c r="G10" s="243"/>
      <c r="H10" s="56"/>
      <c r="I10" s="57" t="s">
        <v>4</v>
      </c>
      <c r="J10" s="74"/>
      <c r="K10" s="244" t="s">
        <v>48</v>
      </c>
      <c r="L10" s="188"/>
      <c r="M10" s="210"/>
      <c r="N10" s="17"/>
      <c r="O10" s="10">
        <v>0.6666666666666666</v>
      </c>
      <c r="P10" s="184"/>
      <c r="Q10" s="185"/>
      <c r="R10" s="56"/>
      <c r="S10" s="57" t="s">
        <v>4</v>
      </c>
      <c r="T10" s="74"/>
      <c r="U10" s="188"/>
      <c r="V10" s="189"/>
      <c r="Y10" s="21"/>
      <c r="AA10" s="26"/>
      <c r="AC10" s="18">
        <v>8</v>
      </c>
      <c r="AD10" s="136" t="s">
        <v>10</v>
      </c>
      <c r="AE10" s="138"/>
      <c r="AF10" s="27" t="s">
        <v>11</v>
      </c>
      <c r="AG10" s="138" t="s">
        <v>19</v>
      </c>
      <c r="AH10" s="137"/>
    </row>
    <row r="11" spans="1:34" s="1" customFormat="1" ht="24.75" customHeight="1">
      <c r="A11" s="168">
        <v>2</v>
      </c>
      <c r="B11" s="171">
        <v>42904</v>
      </c>
      <c r="C11" s="174" t="s">
        <v>8</v>
      </c>
      <c r="D11" s="16"/>
      <c r="E11" s="6">
        <v>0.375</v>
      </c>
      <c r="F11" s="198"/>
      <c r="G11" s="238"/>
      <c r="H11" s="42"/>
      <c r="I11" s="43" t="s">
        <v>4</v>
      </c>
      <c r="J11" s="72"/>
      <c r="K11" s="217"/>
      <c r="L11" s="239"/>
      <c r="M11" s="178" t="s">
        <v>7</v>
      </c>
      <c r="N11" s="16"/>
      <c r="O11" s="6"/>
      <c r="P11" s="249"/>
      <c r="Q11" s="250"/>
      <c r="R11" s="42"/>
      <c r="S11" s="43"/>
      <c r="T11" s="72"/>
      <c r="U11" s="245"/>
      <c r="V11" s="246"/>
      <c r="Y11" s="21"/>
      <c r="AA11" s="26"/>
      <c r="AC11" s="18">
        <v>9</v>
      </c>
      <c r="AD11" s="136" t="s">
        <v>10</v>
      </c>
      <c r="AE11" s="138"/>
      <c r="AF11" s="27" t="s">
        <v>11</v>
      </c>
      <c r="AG11" s="138" t="s">
        <v>20</v>
      </c>
      <c r="AH11" s="137"/>
    </row>
    <row r="12" spans="1:34" s="1" customFormat="1" ht="24.75" customHeight="1">
      <c r="A12" s="169"/>
      <c r="B12" s="172"/>
      <c r="C12" s="175"/>
      <c r="D12" s="15"/>
      <c r="E12" s="7">
        <v>0.4166666666666667</v>
      </c>
      <c r="F12" s="181"/>
      <c r="G12" s="240"/>
      <c r="H12" s="69"/>
      <c r="I12" s="52" t="s">
        <v>4</v>
      </c>
      <c r="J12" s="73"/>
      <c r="K12" s="186"/>
      <c r="L12" s="241"/>
      <c r="M12" s="179"/>
      <c r="N12" s="28" t="s">
        <v>6</v>
      </c>
      <c r="O12" s="13">
        <v>0.4166666666666667</v>
      </c>
      <c r="P12" s="219" t="s">
        <v>52</v>
      </c>
      <c r="Q12" s="220"/>
      <c r="R12" s="44">
        <v>4</v>
      </c>
      <c r="S12" s="45" t="s">
        <v>4</v>
      </c>
      <c r="T12" s="46" t="s">
        <v>103</v>
      </c>
      <c r="U12" s="206" t="s">
        <v>47</v>
      </c>
      <c r="V12" s="232"/>
      <c r="X12" s="19" t="s">
        <v>28</v>
      </c>
      <c r="Y12" s="23" t="s">
        <v>39</v>
      </c>
      <c r="Z12" s="19" t="s">
        <v>55</v>
      </c>
      <c r="AA12" s="30" t="s">
        <v>39</v>
      </c>
      <c r="AC12" s="18">
        <v>10</v>
      </c>
      <c r="AD12" s="136" t="s">
        <v>10</v>
      </c>
      <c r="AE12" s="138"/>
      <c r="AF12" s="27" t="s">
        <v>11</v>
      </c>
      <c r="AG12" s="138" t="s">
        <v>21</v>
      </c>
      <c r="AH12" s="137"/>
    </row>
    <row r="13" spans="1:34" s="1" customFormat="1" ht="24.75" customHeight="1">
      <c r="A13" s="169"/>
      <c r="B13" s="172"/>
      <c r="C13" s="175"/>
      <c r="D13" s="15"/>
      <c r="E13" s="8">
        <v>0.4583333333333333</v>
      </c>
      <c r="F13" s="181"/>
      <c r="G13" s="181"/>
      <c r="H13" s="55"/>
      <c r="I13" s="52" t="s">
        <v>4</v>
      </c>
      <c r="J13" s="73"/>
      <c r="K13" s="186"/>
      <c r="L13" s="145"/>
      <c r="M13" s="179"/>
      <c r="N13" s="28" t="s">
        <v>6</v>
      </c>
      <c r="O13" s="13">
        <v>0.4583333333333333</v>
      </c>
      <c r="P13" s="204" t="s">
        <v>53</v>
      </c>
      <c r="Q13" s="205"/>
      <c r="R13" s="47">
        <v>3</v>
      </c>
      <c r="S13" s="45" t="s">
        <v>4</v>
      </c>
      <c r="T13" s="46" t="s">
        <v>103</v>
      </c>
      <c r="U13" s="215" t="s">
        <v>56</v>
      </c>
      <c r="V13" s="248"/>
      <c r="X13" s="19" t="s">
        <v>29</v>
      </c>
      <c r="Y13" s="23" t="s">
        <v>39</v>
      </c>
      <c r="Z13" s="19" t="s">
        <v>35</v>
      </c>
      <c r="AA13" s="30" t="s">
        <v>39</v>
      </c>
      <c r="AC13" s="18">
        <v>11</v>
      </c>
      <c r="AD13" s="136" t="s">
        <v>12</v>
      </c>
      <c r="AE13" s="138"/>
      <c r="AF13" s="27" t="s">
        <v>11</v>
      </c>
      <c r="AG13" s="138" t="s">
        <v>13</v>
      </c>
      <c r="AH13" s="137"/>
    </row>
    <row r="14" spans="1:34" s="1" customFormat="1" ht="24.75" customHeight="1">
      <c r="A14" s="169"/>
      <c r="B14" s="172"/>
      <c r="C14" s="175"/>
      <c r="D14" s="15"/>
      <c r="E14" s="8">
        <v>0.5</v>
      </c>
      <c r="F14" s="186"/>
      <c r="G14" s="186"/>
      <c r="H14" s="51"/>
      <c r="I14" s="52" t="s">
        <v>4</v>
      </c>
      <c r="J14" s="73"/>
      <c r="K14" s="181"/>
      <c r="L14" s="143"/>
      <c r="M14" s="179"/>
      <c r="N14" s="28" t="s">
        <v>6</v>
      </c>
      <c r="O14" s="13">
        <v>0.5</v>
      </c>
      <c r="P14" s="225" t="s">
        <v>57</v>
      </c>
      <c r="Q14" s="226"/>
      <c r="R14" s="48">
        <v>8</v>
      </c>
      <c r="S14" s="49" t="s">
        <v>4</v>
      </c>
      <c r="T14" s="50" t="s">
        <v>100</v>
      </c>
      <c r="U14" s="252" t="s">
        <v>48</v>
      </c>
      <c r="V14" s="253"/>
      <c r="X14" s="19" t="s">
        <v>30</v>
      </c>
      <c r="Y14" s="30" t="s">
        <v>39</v>
      </c>
      <c r="Z14" s="19" t="s">
        <v>36</v>
      </c>
      <c r="AA14" s="30" t="s">
        <v>39</v>
      </c>
      <c r="AC14" s="18">
        <v>12</v>
      </c>
      <c r="AD14" s="136" t="s">
        <v>12</v>
      </c>
      <c r="AE14" s="138"/>
      <c r="AF14" s="27" t="s">
        <v>11</v>
      </c>
      <c r="AG14" s="138" t="s">
        <v>14</v>
      </c>
      <c r="AH14" s="137"/>
    </row>
    <row r="15" spans="1:34" s="1" customFormat="1" ht="24.75" customHeight="1">
      <c r="A15" s="169"/>
      <c r="B15" s="172"/>
      <c r="C15" s="175"/>
      <c r="D15" s="28" t="s">
        <v>6</v>
      </c>
      <c r="E15" s="13">
        <v>0.5416666666666666</v>
      </c>
      <c r="F15" s="219" t="s">
        <v>47</v>
      </c>
      <c r="G15" s="220"/>
      <c r="H15" s="44">
        <v>4</v>
      </c>
      <c r="I15" s="45" t="s">
        <v>4</v>
      </c>
      <c r="J15" s="46" t="s">
        <v>104</v>
      </c>
      <c r="K15" s="215" t="s">
        <v>56</v>
      </c>
      <c r="L15" s="236"/>
      <c r="M15" s="179"/>
      <c r="N15" s="15" t="s">
        <v>50</v>
      </c>
      <c r="O15" s="8">
        <v>0.5416666666666666</v>
      </c>
      <c r="P15" s="145"/>
      <c r="Q15" s="183"/>
      <c r="R15" s="51"/>
      <c r="S15" s="52" t="s">
        <v>4</v>
      </c>
      <c r="T15" s="73"/>
      <c r="U15" s="143"/>
      <c r="V15" s="209"/>
      <c r="X15" s="19" t="s">
        <v>31</v>
      </c>
      <c r="Y15" s="23" t="s">
        <v>39</v>
      </c>
      <c r="Z15" s="19" t="s">
        <v>37</v>
      </c>
      <c r="AA15" s="26" t="s">
        <v>40</v>
      </c>
      <c r="AC15" s="18">
        <v>13</v>
      </c>
      <c r="AD15" s="136" t="s">
        <v>12</v>
      </c>
      <c r="AE15" s="138"/>
      <c r="AF15" s="27" t="s">
        <v>11</v>
      </c>
      <c r="AG15" s="138" t="s">
        <v>15</v>
      </c>
      <c r="AH15" s="137"/>
    </row>
    <row r="16" spans="1:34" s="1" customFormat="1" ht="24.75" customHeight="1">
      <c r="A16" s="169"/>
      <c r="B16" s="172"/>
      <c r="C16" s="175"/>
      <c r="D16" s="28" t="s">
        <v>6</v>
      </c>
      <c r="E16" s="13">
        <v>0.5833333333333334</v>
      </c>
      <c r="F16" s="219" t="s">
        <v>52</v>
      </c>
      <c r="G16" s="220"/>
      <c r="H16" s="44">
        <v>5</v>
      </c>
      <c r="I16" s="45" t="s">
        <v>4</v>
      </c>
      <c r="J16" s="46" t="s">
        <v>100</v>
      </c>
      <c r="K16" s="215" t="s">
        <v>49</v>
      </c>
      <c r="L16" s="236"/>
      <c r="M16" s="179"/>
      <c r="N16" s="15" t="s">
        <v>50</v>
      </c>
      <c r="O16" s="8">
        <v>0.5833333333333334</v>
      </c>
      <c r="P16" s="251"/>
      <c r="Q16" s="250"/>
      <c r="R16" s="53"/>
      <c r="S16" s="54" t="s">
        <v>4</v>
      </c>
      <c r="T16" s="79"/>
      <c r="U16" s="245"/>
      <c r="V16" s="246"/>
      <c r="X16" s="19" t="s">
        <v>32</v>
      </c>
      <c r="Y16" s="30" t="s">
        <v>39</v>
      </c>
      <c r="Z16" s="19" t="s">
        <v>38</v>
      </c>
      <c r="AA16" s="26" t="s">
        <v>40</v>
      </c>
      <c r="AC16" s="18">
        <v>14</v>
      </c>
      <c r="AD16" s="135" t="s">
        <v>12</v>
      </c>
      <c r="AE16" s="136"/>
      <c r="AF16" s="27" t="s">
        <v>11</v>
      </c>
      <c r="AG16" s="137" t="s">
        <v>16</v>
      </c>
      <c r="AH16" s="135"/>
    </row>
    <row r="17" spans="1:34" s="1" customFormat="1" ht="24.75" customHeight="1">
      <c r="A17" s="169"/>
      <c r="B17" s="172"/>
      <c r="C17" s="175"/>
      <c r="D17" s="28" t="s">
        <v>6</v>
      </c>
      <c r="E17" s="13">
        <v>0.625</v>
      </c>
      <c r="F17" s="204" t="s">
        <v>53</v>
      </c>
      <c r="G17" s="205"/>
      <c r="H17" s="47">
        <v>6</v>
      </c>
      <c r="I17" s="45" t="s">
        <v>4</v>
      </c>
      <c r="J17" s="46" t="s">
        <v>105</v>
      </c>
      <c r="K17" s="215" t="s">
        <v>57</v>
      </c>
      <c r="L17" s="236"/>
      <c r="M17" s="179"/>
      <c r="N17" s="15" t="s">
        <v>50</v>
      </c>
      <c r="O17" s="8">
        <v>0.625</v>
      </c>
      <c r="P17" s="143"/>
      <c r="Q17" s="144"/>
      <c r="R17" s="55"/>
      <c r="S17" s="52" t="s">
        <v>4</v>
      </c>
      <c r="T17" s="73"/>
      <c r="U17" s="145"/>
      <c r="V17" s="146"/>
      <c r="X17" s="19" t="s">
        <v>51</v>
      </c>
      <c r="Y17" s="30" t="s">
        <v>39</v>
      </c>
      <c r="Z17" s="20"/>
      <c r="AA17" s="26"/>
      <c r="AC17" s="18">
        <v>15</v>
      </c>
      <c r="AD17" s="135" t="s">
        <v>22</v>
      </c>
      <c r="AE17" s="136"/>
      <c r="AF17" s="27" t="s">
        <v>23</v>
      </c>
      <c r="AG17" s="137" t="s">
        <v>24</v>
      </c>
      <c r="AH17" s="135"/>
    </row>
    <row r="18" spans="1:34" s="1" customFormat="1" ht="24.75" customHeight="1">
      <c r="A18" s="195"/>
      <c r="B18" s="196"/>
      <c r="C18" s="197"/>
      <c r="D18" s="17" t="s">
        <v>50</v>
      </c>
      <c r="E18" s="10">
        <v>0.6666666666666666</v>
      </c>
      <c r="F18" s="243" t="s">
        <v>46</v>
      </c>
      <c r="G18" s="243"/>
      <c r="H18" s="56"/>
      <c r="I18" s="57" t="s">
        <v>4</v>
      </c>
      <c r="J18" s="74"/>
      <c r="K18" s="244" t="s">
        <v>57</v>
      </c>
      <c r="L18" s="188"/>
      <c r="M18" s="210"/>
      <c r="N18" s="17"/>
      <c r="O18" s="10">
        <v>0.6666666666666666</v>
      </c>
      <c r="P18" s="184"/>
      <c r="Q18" s="185"/>
      <c r="R18" s="56"/>
      <c r="S18" s="57" t="s">
        <v>4</v>
      </c>
      <c r="T18" s="74"/>
      <c r="U18" s="188"/>
      <c r="V18" s="189"/>
      <c r="Y18" s="21"/>
      <c r="AA18" s="26"/>
      <c r="AC18" s="18">
        <v>16</v>
      </c>
      <c r="AD18" s="135" t="s">
        <v>22</v>
      </c>
      <c r="AE18" s="136"/>
      <c r="AF18" s="27" t="s">
        <v>23</v>
      </c>
      <c r="AG18" s="137" t="s">
        <v>18</v>
      </c>
      <c r="AH18" s="135"/>
    </row>
    <row r="19" spans="1:34" s="1" customFormat="1" ht="24.75" customHeight="1">
      <c r="A19" s="168">
        <v>3</v>
      </c>
      <c r="B19" s="171">
        <v>42925</v>
      </c>
      <c r="C19" s="174" t="s">
        <v>8</v>
      </c>
      <c r="D19" s="16"/>
      <c r="E19" s="6">
        <v>0.375</v>
      </c>
      <c r="F19" s="198"/>
      <c r="G19" s="238"/>
      <c r="H19" s="42"/>
      <c r="I19" s="43" t="s">
        <v>4</v>
      </c>
      <c r="J19" s="72"/>
      <c r="K19" s="217"/>
      <c r="L19" s="239"/>
      <c r="M19" s="178" t="s">
        <v>7</v>
      </c>
      <c r="N19" s="16"/>
      <c r="O19" s="6">
        <v>0.375</v>
      </c>
      <c r="P19" s="181"/>
      <c r="Q19" s="240"/>
      <c r="R19" s="42"/>
      <c r="S19" s="43" t="s">
        <v>4</v>
      </c>
      <c r="T19" s="72"/>
      <c r="U19" s="245"/>
      <c r="V19" s="246"/>
      <c r="Y19" s="21"/>
      <c r="AA19" s="26"/>
      <c r="AC19" s="18">
        <v>17</v>
      </c>
      <c r="AD19" s="135" t="s">
        <v>22</v>
      </c>
      <c r="AE19" s="136"/>
      <c r="AF19" s="27" t="s">
        <v>23</v>
      </c>
      <c r="AG19" s="137" t="s">
        <v>19</v>
      </c>
      <c r="AH19" s="135"/>
    </row>
    <row r="20" spans="1:34" s="1" customFormat="1" ht="24.75" customHeight="1">
      <c r="A20" s="169"/>
      <c r="B20" s="172"/>
      <c r="C20" s="175"/>
      <c r="D20" s="15"/>
      <c r="E20" s="7">
        <v>0.4166666666666667</v>
      </c>
      <c r="F20" s="181"/>
      <c r="G20" s="240"/>
      <c r="H20" s="69"/>
      <c r="I20" s="52" t="s">
        <v>4</v>
      </c>
      <c r="J20" s="73"/>
      <c r="K20" s="186"/>
      <c r="L20" s="241"/>
      <c r="M20" s="179"/>
      <c r="N20" s="28" t="s">
        <v>6</v>
      </c>
      <c r="O20" s="13">
        <v>0.4166666666666667</v>
      </c>
      <c r="P20" s="242" t="s">
        <v>52</v>
      </c>
      <c r="Q20" s="220"/>
      <c r="R20" s="44">
        <v>8</v>
      </c>
      <c r="S20" s="45" t="s">
        <v>4</v>
      </c>
      <c r="T20" s="46" t="s">
        <v>100</v>
      </c>
      <c r="U20" s="206" t="s">
        <v>56</v>
      </c>
      <c r="V20" s="232"/>
      <c r="X20" s="19" t="s">
        <v>42</v>
      </c>
      <c r="Y20" s="23" t="s">
        <v>41</v>
      </c>
      <c r="Z20" s="19" t="s">
        <v>55</v>
      </c>
      <c r="AA20" s="30" t="s">
        <v>39</v>
      </c>
      <c r="AC20" s="18">
        <v>18</v>
      </c>
      <c r="AD20" s="136" t="s">
        <v>22</v>
      </c>
      <c r="AE20" s="138"/>
      <c r="AF20" s="27" t="s">
        <v>23</v>
      </c>
      <c r="AG20" s="138" t="s">
        <v>25</v>
      </c>
      <c r="AH20" s="137"/>
    </row>
    <row r="21" spans="1:34" s="1" customFormat="1" ht="24.75" customHeight="1">
      <c r="A21" s="169"/>
      <c r="B21" s="172"/>
      <c r="C21" s="175"/>
      <c r="D21" s="15"/>
      <c r="E21" s="8">
        <v>0.4583333333333333</v>
      </c>
      <c r="F21" s="181"/>
      <c r="G21" s="181"/>
      <c r="H21" s="55"/>
      <c r="I21" s="52" t="s">
        <v>4</v>
      </c>
      <c r="J21" s="73"/>
      <c r="K21" s="186"/>
      <c r="L21" s="145"/>
      <c r="M21" s="179"/>
      <c r="N21" s="28" t="s">
        <v>6</v>
      </c>
      <c r="O21" s="13">
        <v>0.4583333333333333</v>
      </c>
      <c r="P21" s="204" t="s">
        <v>58</v>
      </c>
      <c r="Q21" s="205"/>
      <c r="R21" s="47">
        <v>2</v>
      </c>
      <c r="S21" s="45" t="s">
        <v>4</v>
      </c>
      <c r="T21" s="46" t="s">
        <v>101</v>
      </c>
      <c r="U21" s="206" t="s">
        <v>5</v>
      </c>
      <c r="V21" s="232"/>
      <c r="X21" s="19" t="s">
        <v>29</v>
      </c>
      <c r="Y21" s="23" t="s">
        <v>41</v>
      </c>
      <c r="Z21" s="19" t="s">
        <v>35</v>
      </c>
      <c r="AA21" s="30" t="s">
        <v>39</v>
      </c>
      <c r="AC21" s="18">
        <v>19</v>
      </c>
      <c r="AD21" s="136" t="s">
        <v>22</v>
      </c>
      <c r="AE21" s="138"/>
      <c r="AF21" s="27" t="s">
        <v>23</v>
      </c>
      <c r="AG21" s="138" t="s">
        <v>21</v>
      </c>
      <c r="AH21" s="137"/>
    </row>
    <row r="22" spans="1:34" s="1" customFormat="1" ht="24.75" customHeight="1">
      <c r="A22" s="169"/>
      <c r="B22" s="172"/>
      <c r="C22" s="175"/>
      <c r="D22" s="15"/>
      <c r="E22" s="8">
        <v>0.5</v>
      </c>
      <c r="F22" s="186"/>
      <c r="G22" s="186"/>
      <c r="H22" s="51"/>
      <c r="I22" s="52" t="s">
        <v>4</v>
      </c>
      <c r="J22" s="73"/>
      <c r="K22" s="181"/>
      <c r="L22" s="143"/>
      <c r="M22" s="179"/>
      <c r="N22" s="28" t="s">
        <v>6</v>
      </c>
      <c r="O22" s="13">
        <v>0.5</v>
      </c>
      <c r="P22" s="204" t="s">
        <v>62</v>
      </c>
      <c r="Q22" s="205"/>
      <c r="R22" s="48">
        <v>7</v>
      </c>
      <c r="S22" s="49" t="s">
        <v>4</v>
      </c>
      <c r="T22" s="50" t="s">
        <v>101</v>
      </c>
      <c r="U22" s="204" t="s">
        <v>45</v>
      </c>
      <c r="V22" s="247"/>
      <c r="X22" s="19" t="s">
        <v>30</v>
      </c>
      <c r="Y22" s="30" t="s">
        <v>39</v>
      </c>
      <c r="Z22" s="19" t="s">
        <v>36</v>
      </c>
      <c r="AA22" s="30" t="s">
        <v>39</v>
      </c>
      <c r="AC22" s="18">
        <v>20</v>
      </c>
      <c r="AD22" s="136" t="s">
        <v>13</v>
      </c>
      <c r="AE22" s="138"/>
      <c r="AF22" s="27" t="s">
        <v>23</v>
      </c>
      <c r="AG22" s="138" t="s">
        <v>14</v>
      </c>
      <c r="AH22" s="137"/>
    </row>
    <row r="23" spans="1:34" s="1" customFormat="1" ht="24.75" customHeight="1">
      <c r="A23" s="169"/>
      <c r="B23" s="172"/>
      <c r="C23" s="175"/>
      <c r="D23" s="28" t="s">
        <v>6</v>
      </c>
      <c r="E23" s="13">
        <v>0.5416666666666666</v>
      </c>
      <c r="F23" s="242" t="s">
        <v>56</v>
      </c>
      <c r="G23" s="220"/>
      <c r="H23" s="44">
        <v>3</v>
      </c>
      <c r="I23" s="45" t="s">
        <v>4</v>
      </c>
      <c r="J23" s="46" t="s">
        <v>105</v>
      </c>
      <c r="K23" s="206" t="s">
        <v>5</v>
      </c>
      <c r="L23" s="216"/>
      <c r="M23" s="179"/>
      <c r="N23" s="28" t="s">
        <v>6</v>
      </c>
      <c r="O23" s="13">
        <v>0.5416666666666666</v>
      </c>
      <c r="P23" s="206" t="s">
        <v>59</v>
      </c>
      <c r="Q23" s="216"/>
      <c r="R23" s="58">
        <v>2</v>
      </c>
      <c r="S23" s="45" t="s">
        <v>4</v>
      </c>
      <c r="T23" s="46" t="s">
        <v>101</v>
      </c>
      <c r="U23" s="204" t="s">
        <v>49</v>
      </c>
      <c r="V23" s="247"/>
      <c r="X23" s="19" t="s">
        <v>31</v>
      </c>
      <c r="Y23" s="30" t="s">
        <v>39</v>
      </c>
      <c r="Z23" s="19" t="s">
        <v>37</v>
      </c>
      <c r="AA23" s="30" t="s">
        <v>39</v>
      </c>
      <c r="AC23" s="18">
        <v>21</v>
      </c>
      <c r="AD23" s="136" t="s">
        <v>13</v>
      </c>
      <c r="AE23" s="138"/>
      <c r="AF23" s="27" t="s">
        <v>23</v>
      </c>
      <c r="AG23" s="138" t="s">
        <v>26</v>
      </c>
      <c r="AH23" s="137"/>
    </row>
    <row r="24" spans="1:34" s="1" customFormat="1" ht="24.75" customHeight="1">
      <c r="A24" s="169"/>
      <c r="B24" s="172"/>
      <c r="C24" s="175"/>
      <c r="D24" s="28" t="s">
        <v>6</v>
      </c>
      <c r="E24" s="13">
        <v>0.5833333333333334</v>
      </c>
      <c r="F24" s="242" t="s">
        <v>60</v>
      </c>
      <c r="G24" s="220"/>
      <c r="H24" s="44">
        <v>6</v>
      </c>
      <c r="I24" s="45" t="s">
        <v>4</v>
      </c>
      <c r="J24" s="46" t="s">
        <v>123</v>
      </c>
      <c r="K24" s="215" t="s">
        <v>58</v>
      </c>
      <c r="L24" s="206"/>
      <c r="M24" s="179"/>
      <c r="N24" s="15" t="s">
        <v>50</v>
      </c>
      <c r="O24" s="8">
        <v>0.5833333333333334</v>
      </c>
      <c r="P24" s="251"/>
      <c r="Q24" s="250"/>
      <c r="R24" s="53"/>
      <c r="S24" s="54" t="s">
        <v>4</v>
      </c>
      <c r="T24" s="79"/>
      <c r="U24" s="245"/>
      <c r="V24" s="246"/>
      <c r="X24" s="19" t="s">
        <v>32</v>
      </c>
      <c r="Y24" s="30" t="s">
        <v>39</v>
      </c>
      <c r="Z24" s="19" t="s">
        <v>38</v>
      </c>
      <c r="AA24" s="30" t="s">
        <v>39</v>
      </c>
      <c r="AC24" s="18">
        <v>22</v>
      </c>
      <c r="AD24" s="136" t="s">
        <v>13</v>
      </c>
      <c r="AE24" s="138"/>
      <c r="AF24" s="27" t="s">
        <v>23</v>
      </c>
      <c r="AG24" s="138" t="s">
        <v>27</v>
      </c>
      <c r="AH24" s="137"/>
    </row>
    <row r="25" spans="1:34" s="1" customFormat="1" ht="24.75" customHeight="1">
      <c r="A25" s="169"/>
      <c r="B25" s="172"/>
      <c r="C25" s="175"/>
      <c r="D25" s="28" t="s">
        <v>6</v>
      </c>
      <c r="E25" s="13">
        <v>0.625</v>
      </c>
      <c r="F25" s="204" t="s">
        <v>54</v>
      </c>
      <c r="G25" s="205"/>
      <c r="H25" s="47">
        <v>3</v>
      </c>
      <c r="I25" s="45" t="s">
        <v>4</v>
      </c>
      <c r="J25" s="46" t="s">
        <v>101</v>
      </c>
      <c r="K25" s="215" t="s">
        <v>47</v>
      </c>
      <c r="L25" s="206"/>
      <c r="M25" s="179"/>
      <c r="N25" s="15" t="s">
        <v>50</v>
      </c>
      <c r="O25" s="8">
        <v>0.625</v>
      </c>
      <c r="P25" s="143"/>
      <c r="Q25" s="144"/>
      <c r="R25" s="55"/>
      <c r="S25" s="52" t="s">
        <v>4</v>
      </c>
      <c r="T25" s="73"/>
      <c r="U25" s="145"/>
      <c r="V25" s="146"/>
      <c r="X25" s="19" t="s">
        <v>33</v>
      </c>
      <c r="Y25" s="26" t="s">
        <v>40</v>
      </c>
      <c r="Z25" s="20"/>
      <c r="AA25" s="26"/>
      <c r="AC25" s="18">
        <v>23</v>
      </c>
      <c r="AD25" s="136" t="s">
        <v>13</v>
      </c>
      <c r="AE25" s="138"/>
      <c r="AF25" s="27" t="s">
        <v>23</v>
      </c>
      <c r="AG25" s="138" t="s">
        <v>24</v>
      </c>
      <c r="AH25" s="137"/>
    </row>
    <row r="26" spans="1:34" s="1" customFormat="1" ht="24.75" customHeight="1">
      <c r="A26" s="195"/>
      <c r="B26" s="196"/>
      <c r="C26" s="197"/>
      <c r="D26" s="29" t="s">
        <v>6</v>
      </c>
      <c r="E26" s="14">
        <v>0.6666666666666666</v>
      </c>
      <c r="F26" s="237" t="s">
        <v>45</v>
      </c>
      <c r="G26" s="237"/>
      <c r="H26" s="70">
        <v>2</v>
      </c>
      <c r="I26" s="71" t="s">
        <v>4</v>
      </c>
      <c r="J26" s="75" t="s">
        <v>101</v>
      </c>
      <c r="K26" s="234" t="s">
        <v>48</v>
      </c>
      <c r="L26" s="235"/>
      <c r="M26" s="210"/>
      <c r="N26" s="17"/>
      <c r="O26" s="10">
        <v>0.6666666666666666</v>
      </c>
      <c r="P26" s="184"/>
      <c r="Q26" s="185"/>
      <c r="R26" s="56"/>
      <c r="S26" s="57" t="s">
        <v>4</v>
      </c>
      <c r="T26" s="74"/>
      <c r="U26" s="188"/>
      <c r="V26" s="189"/>
      <c r="Y26" s="21"/>
      <c r="AA26" s="26"/>
      <c r="AC26" s="18">
        <v>24</v>
      </c>
      <c r="AD26" s="136" t="s">
        <v>13</v>
      </c>
      <c r="AE26" s="138"/>
      <c r="AF26" s="27" t="s">
        <v>23</v>
      </c>
      <c r="AG26" s="138" t="s">
        <v>18</v>
      </c>
      <c r="AH26" s="137"/>
    </row>
    <row r="27" spans="1:34" s="1" customFormat="1" ht="24.75" customHeight="1">
      <c r="A27" s="168">
        <v>4</v>
      </c>
      <c r="B27" s="171">
        <v>42933</v>
      </c>
      <c r="C27" s="174" t="s">
        <v>8</v>
      </c>
      <c r="D27" s="16"/>
      <c r="E27" s="6">
        <v>0.375</v>
      </c>
      <c r="F27" s="198"/>
      <c r="G27" s="238"/>
      <c r="H27" s="42"/>
      <c r="I27" s="43" t="s">
        <v>4</v>
      </c>
      <c r="J27" s="72"/>
      <c r="K27" s="217"/>
      <c r="L27" s="239"/>
      <c r="M27" s="178" t="s">
        <v>7</v>
      </c>
      <c r="N27" s="16"/>
      <c r="O27" s="6">
        <v>0.375</v>
      </c>
      <c r="P27" s="249"/>
      <c r="Q27" s="250"/>
      <c r="R27" s="42"/>
      <c r="S27" s="43" t="s">
        <v>4</v>
      </c>
      <c r="T27" s="72"/>
      <c r="U27" s="245"/>
      <c r="V27" s="246"/>
      <c r="Y27" s="21"/>
      <c r="AA27" s="26"/>
      <c r="AC27" s="18">
        <v>25</v>
      </c>
      <c r="AD27" s="136" t="s">
        <v>13</v>
      </c>
      <c r="AE27" s="138"/>
      <c r="AF27" s="27" t="s">
        <v>23</v>
      </c>
      <c r="AG27" s="138" t="s">
        <v>19</v>
      </c>
      <c r="AH27" s="137"/>
    </row>
    <row r="28" spans="1:34" s="1" customFormat="1" ht="24.75" customHeight="1">
      <c r="A28" s="169"/>
      <c r="B28" s="172"/>
      <c r="C28" s="175"/>
      <c r="D28" s="15"/>
      <c r="E28" s="7">
        <v>0.4166666666666667</v>
      </c>
      <c r="F28" s="181"/>
      <c r="G28" s="240"/>
      <c r="H28" s="69"/>
      <c r="I28" s="52" t="s">
        <v>4</v>
      </c>
      <c r="J28" s="73"/>
      <c r="K28" s="186"/>
      <c r="L28" s="241"/>
      <c r="M28" s="179"/>
      <c r="N28" s="28" t="s">
        <v>6</v>
      </c>
      <c r="O28" s="13">
        <v>0.4166666666666667</v>
      </c>
      <c r="P28" s="219" t="s">
        <v>43</v>
      </c>
      <c r="Q28" s="220"/>
      <c r="R28" s="44">
        <v>6</v>
      </c>
      <c r="S28" s="45" t="s">
        <v>4</v>
      </c>
      <c r="T28" s="46" t="s">
        <v>100</v>
      </c>
      <c r="U28" s="215" t="s">
        <v>47</v>
      </c>
      <c r="V28" s="231"/>
      <c r="X28" s="19" t="s">
        <v>42</v>
      </c>
      <c r="Y28" s="30" t="s">
        <v>39</v>
      </c>
      <c r="Z28" s="19" t="s">
        <v>34</v>
      </c>
      <c r="AA28" s="30" t="s">
        <v>39</v>
      </c>
      <c r="AC28" s="18">
        <v>26</v>
      </c>
      <c r="AD28" s="136" t="s">
        <v>13</v>
      </c>
      <c r="AE28" s="138"/>
      <c r="AF28" s="27" t="s">
        <v>23</v>
      </c>
      <c r="AG28" s="138" t="s">
        <v>25</v>
      </c>
      <c r="AH28" s="137"/>
    </row>
    <row r="29" spans="1:34" s="1" customFormat="1" ht="24.75" customHeight="1">
      <c r="A29" s="169"/>
      <c r="B29" s="172"/>
      <c r="C29" s="175"/>
      <c r="D29" s="15"/>
      <c r="E29" s="8">
        <v>0.4583333333333333</v>
      </c>
      <c r="F29" s="181"/>
      <c r="G29" s="181"/>
      <c r="H29" s="55"/>
      <c r="I29" s="52" t="s">
        <v>4</v>
      </c>
      <c r="J29" s="73"/>
      <c r="K29" s="186"/>
      <c r="L29" s="145"/>
      <c r="M29" s="179"/>
      <c r="N29" s="28" t="s">
        <v>6</v>
      </c>
      <c r="O29" s="13">
        <v>0.4583333333333333</v>
      </c>
      <c r="P29" s="204" t="s">
        <v>45</v>
      </c>
      <c r="Q29" s="205"/>
      <c r="R29" s="47">
        <v>0</v>
      </c>
      <c r="S29" s="45" t="s">
        <v>4</v>
      </c>
      <c r="T29" s="46" t="s">
        <v>124</v>
      </c>
      <c r="U29" s="215" t="s">
        <v>61</v>
      </c>
      <c r="V29" s="248"/>
      <c r="X29" s="19" t="s">
        <v>29</v>
      </c>
      <c r="Y29" s="30" t="s">
        <v>39</v>
      </c>
      <c r="Z29" s="19" t="s">
        <v>35</v>
      </c>
      <c r="AA29" s="30" t="s">
        <v>39</v>
      </c>
      <c r="AC29" s="18">
        <v>27</v>
      </c>
      <c r="AD29" s="136" t="s">
        <v>13</v>
      </c>
      <c r="AE29" s="138"/>
      <c r="AF29" s="27" t="s">
        <v>23</v>
      </c>
      <c r="AG29" s="138" t="s">
        <v>21</v>
      </c>
      <c r="AH29" s="137"/>
    </row>
    <row r="30" spans="1:34" s="1" customFormat="1" ht="24.75" customHeight="1">
      <c r="A30" s="169"/>
      <c r="B30" s="172"/>
      <c r="C30" s="175"/>
      <c r="D30" s="15"/>
      <c r="E30" s="8">
        <v>0.5</v>
      </c>
      <c r="F30" s="186"/>
      <c r="G30" s="186"/>
      <c r="H30" s="51"/>
      <c r="I30" s="52" t="s">
        <v>4</v>
      </c>
      <c r="J30" s="73"/>
      <c r="K30" s="181"/>
      <c r="L30" s="143"/>
      <c r="M30" s="179"/>
      <c r="N30" s="28" t="s">
        <v>6</v>
      </c>
      <c r="O30" s="13">
        <v>0.5</v>
      </c>
      <c r="P30" s="204" t="s">
        <v>44</v>
      </c>
      <c r="Q30" s="205"/>
      <c r="R30" s="48">
        <v>2</v>
      </c>
      <c r="S30" s="49" t="s">
        <v>4</v>
      </c>
      <c r="T30" s="50" t="s">
        <v>104</v>
      </c>
      <c r="U30" s="206" t="s">
        <v>63</v>
      </c>
      <c r="V30" s="232"/>
      <c r="X30" s="19" t="s">
        <v>30</v>
      </c>
      <c r="Y30" s="30" t="s">
        <v>39</v>
      </c>
      <c r="Z30" s="19" t="s">
        <v>36</v>
      </c>
      <c r="AA30" s="30" t="s">
        <v>39</v>
      </c>
      <c r="AC30" s="18">
        <v>28</v>
      </c>
      <c r="AD30" s="135" t="s">
        <v>14</v>
      </c>
      <c r="AE30" s="136"/>
      <c r="AF30" s="27" t="s">
        <v>23</v>
      </c>
      <c r="AG30" s="137" t="s">
        <v>26</v>
      </c>
      <c r="AH30" s="135"/>
    </row>
    <row r="31" spans="1:34" s="1" customFormat="1" ht="24.75" customHeight="1">
      <c r="A31" s="169"/>
      <c r="B31" s="172"/>
      <c r="C31" s="175"/>
      <c r="D31" s="31" t="s">
        <v>50</v>
      </c>
      <c r="E31" s="8">
        <v>0.5416666666666666</v>
      </c>
      <c r="F31" s="181" t="s">
        <v>45</v>
      </c>
      <c r="G31" s="182"/>
      <c r="H31" s="59"/>
      <c r="I31" s="52" t="s">
        <v>4</v>
      </c>
      <c r="J31" s="73"/>
      <c r="K31" s="186" t="s">
        <v>66</v>
      </c>
      <c r="L31" s="145"/>
      <c r="M31" s="179"/>
      <c r="N31" s="28" t="s">
        <v>6</v>
      </c>
      <c r="O31" s="13">
        <v>0.5416666666666666</v>
      </c>
      <c r="P31" s="242" t="s">
        <v>65</v>
      </c>
      <c r="Q31" s="220"/>
      <c r="R31" s="58">
        <v>5</v>
      </c>
      <c r="S31" s="45" t="s">
        <v>4</v>
      </c>
      <c r="T31" s="46" t="s">
        <v>101</v>
      </c>
      <c r="U31" s="204" t="s">
        <v>48</v>
      </c>
      <c r="V31" s="247"/>
      <c r="X31" s="19" t="s">
        <v>31</v>
      </c>
      <c r="Y31" s="30" t="s">
        <v>39</v>
      </c>
      <c r="Z31" s="19" t="s">
        <v>37</v>
      </c>
      <c r="AA31" s="26" t="s">
        <v>40</v>
      </c>
      <c r="AC31" s="18">
        <v>29</v>
      </c>
      <c r="AD31" s="135" t="s">
        <v>14</v>
      </c>
      <c r="AE31" s="136"/>
      <c r="AF31" s="27" t="s">
        <v>11</v>
      </c>
      <c r="AG31" s="137" t="s">
        <v>16</v>
      </c>
      <c r="AH31" s="135"/>
    </row>
    <row r="32" spans="1:34" s="1" customFormat="1" ht="24.75" customHeight="1">
      <c r="A32" s="169"/>
      <c r="B32" s="172"/>
      <c r="C32" s="175"/>
      <c r="D32" s="28" t="s">
        <v>6</v>
      </c>
      <c r="E32" s="13">
        <v>0.5833333333333334</v>
      </c>
      <c r="F32" s="219" t="s">
        <v>43</v>
      </c>
      <c r="G32" s="220"/>
      <c r="H32" s="44">
        <v>0</v>
      </c>
      <c r="I32" s="45" t="s">
        <v>4</v>
      </c>
      <c r="J32" s="46" t="s">
        <v>125</v>
      </c>
      <c r="K32" s="215" t="s">
        <v>61</v>
      </c>
      <c r="L32" s="233"/>
      <c r="M32" s="179"/>
      <c r="N32" s="15" t="s">
        <v>50</v>
      </c>
      <c r="O32" s="8">
        <v>0.5833333333333334</v>
      </c>
      <c r="P32" s="143"/>
      <c r="Q32" s="144"/>
      <c r="R32" s="53"/>
      <c r="S32" s="54" t="s">
        <v>4</v>
      </c>
      <c r="T32" s="79"/>
      <c r="U32" s="245"/>
      <c r="V32" s="246"/>
      <c r="X32" s="19" t="s">
        <v>32</v>
      </c>
      <c r="Y32" s="30" t="s">
        <v>39</v>
      </c>
      <c r="Z32" s="19" t="s">
        <v>38</v>
      </c>
      <c r="AA32" s="26" t="s">
        <v>40</v>
      </c>
      <c r="AC32" s="18">
        <v>30</v>
      </c>
      <c r="AD32" s="135" t="s">
        <v>14</v>
      </c>
      <c r="AE32" s="136"/>
      <c r="AF32" s="27" t="s">
        <v>11</v>
      </c>
      <c r="AG32" s="137" t="s">
        <v>17</v>
      </c>
      <c r="AH32" s="135"/>
    </row>
    <row r="33" spans="1:34" s="1" customFormat="1" ht="24.75" customHeight="1">
      <c r="A33" s="169"/>
      <c r="B33" s="172"/>
      <c r="C33" s="175"/>
      <c r="D33" s="28" t="s">
        <v>6</v>
      </c>
      <c r="E33" s="13">
        <v>0.625</v>
      </c>
      <c r="F33" s="204" t="s">
        <v>44</v>
      </c>
      <c r="G33" s="205"/>
      <c r="H33" s="47">
        <v>0</v>
      </c>
      <c r="I33" s="45" t="s">
        <v>4</v>
      </c>
      <c r="J33" s="46" t="s">
        <v>126</v>
      </c>
      <c r="K33" s="215" t="s">
        <v>56</v>
      </c>
      <c r="L33" s="236"/>
      <c r="M33" s="179"/>
      <c r="N33" s="15" t="s">
        <v>50</v>
      </c>
      <c r="O33" s="8">
        <v>0.625</v>
      </c>
      <c r="P33" s="143"/>
      <c r="Q33" s="144"/>
      <c r="R33" s="55"/>
      <c r="S33" s="52" t="s">
        <v>4</v>
      </c>
      <c r="T33" s="73"/>
      <c r="U33" s="145"/>
      <c r="V33" s="146"/>
      <c r="X33" s="19" t="s">
        <v>33</v>
      </c>
      <c r="Y33" s="26" t="s">
        <v>40</v>
      </c>
      <c r="Z33" s="20"/>
      <c r="AA33" s="26"/>
      <c r="AC33" s="18">
        <v>31</v>
      </c>
      <c r="AD33" s="135" t="s">
        <v>14</v>
      </c>
      <c r="AE33" s="136"/>
      <c r="AF33" s="27" t="s">
        <v>11</v>
      </c>
      <c r="AG33" s="137" t="s">
        <v>18</v>
      </c>
      <c r="AH33" s="135"/>
    </row>
    <row r="34" spans="1:34" s="1" customFormat="1" ht="24.75" customHeight="1">
      <c r="A34" s="195"/>
      <c r="B34" s="196"/>
      <c r="C34" s="197"/>
      <c r="D34" s="29" t="s">
        <v>6</v>
      </c>
      <c r="E34" s="14">
        <v>0.6666666666666666</v>
      </c>
      <c r="F34" s="237" t="s">
        <v>64</v>
      </c>
      <c r="G34" s="237"/>
      <c r="H34" s="70">
        <v>1</v>
      </c>
      <c r="I34" s="71" t="s">
        <v>4</v>
      </c>
      <c r="J34" s="75" t="s">
        <v>127</v>
      </c>
      <c r="K34" s="234" t="s">
        <v>53</v>
      </c>
      <c r="L34" s="235"/>
      <c r="M34" s="210"/>
      <c r="N34" s="17"/>
      <c r="O34" s="10">
        <v>0.6666666666666666</v>
      </c>
      <c r="P34" s="184"/>
      <c r="Q34" s="185"/>
      <c r="R34" s="56"/>
      <c r="S34" s="57" t="s">
        <v>4</v>
      </c>
      <c r="T34" s="74"/>
      <c r="U34" s="188"/>
      <c r="V34" s="189"/>
      <c r="Y34" s="21"/>
      <c r="AA34" s="26"/>
      <c r="AC34" s="18">
        <v>32</v>
      </c>
      <c r="AD34" s="135" t="s">
        <v>14</v>
      </c>
      <c r="AE34" s="136"/>
      <c r="AF34" s="27" t="s">
        <v>11</v>
      </c>
      <c r="AG34" s="137" t="s">
        <v>19</v>
      </c>
      <c r="AH34" s="135"/>
    </row>
    <row r="35" spans="1:34" s="1" customFormat="1" ht="24.75" customHeight="1">
      <c r="A35" s="168">
        <v>5</v>
      </c>
      <c r="B35" s="171">
        <v>42952</v>
      </c>
      <c r="C35" s="174" t="s">
        <v>8</v>
      </c>
      <c r="D35" s="16"/>
      <c r="E35" s="6">
        <v>0.375</v>
      </c>
      <c r="F35" s="198"/>
      <c r="G35" s="238"/>
      <c r="H35" s="42"/>
      <c r="I35" s="43" t="s">
        <v>4</v>
      </c>
      <c r="J35" s="72"/>
      <c r="K35" s="217"/>
      <c r="L35" s="239"/>
      <c r="M35" s="178" t="s">
        <v>7</v>
      </c>
      <c r="N35" s="16"/>
      <c r="O35" s="6">
        <v>0.375</v>
      </c>
      <c r="P35" s="181"/>
      <c r="Q35" s="240"/>
      <c r="R35" s="42"/>
      <c r="S35" s="43" t="s">
        <v>4</v>
      </c>
      <c r="T35" s="72"/>
      <c r="U35" s="245"/>
      <c r="V35" s="246"/>
      <c r="Y35" s="21"/>
      <c r="AA35" s="26"/>
      <c r="AC35" s="18">
        <v>33</v>
      </c>
      <c r="AD35" s="135" t="s">
        <v>14</v>
      </c>
      <c r="AE35" s="136"/>
      <c r="AF35" s="27" t="s">
        <v>11</v>
      </c>
      <c r="AG35" s="138" t="s">
        <v>20</v>
      </c>
      <c r="AH35" s="137"/>
    </row>
    <row r="36" spans="1:34" s="5" customFormat="1" ht="24.75" customHeight="1">
      <c r="A36" s="169"/>
      <c r="B36" s="172"/>
      <c r="C36" s="175"/>
      <c r="D36" s="15"/>
      <c r="E36" s="7">
        <v>0.4166666666666667</v>
      </c>
      <c r="F36" s="181"/>
      <c r="G36" s="240"/>
      <c r="H36" s="69"/>
      <c r="I36" s="52" t="s">
        <v>4</v>
      </c>
      <c r="J36" s="73"/>
      <c r="K36" s="186"/>
      <c r="L36" s="241"/>
      <c r="M36" s="179"/>
      <c r="N36" s="15" t="s">
        <v>50</v>
      </c>
      <c r="O36" s="8">
        <v>0.4166666666666667</v>
      </c>
      <c r="P36" s="143" t="s">
        <v>44</v>
      </c>
      <c r="Q36" s="144"/>
      <c r="R36" s="59"/>
      <c r="S36" s="52" t="s">
        <v>4</v>
      </c>
      <c r="T36" s="73"/>
      <c r="U36" s="143" t="s">
        <v>70</v>
      </c>
      <c r="V36" s="209"/>
      <c r="X36" s="19" t="s">
        <v>42</v>
      </c>
      <c r="Y36" s="30" t="s">
        <v>39</v>
      </c>
      <c r="Z36" s="19" t="s">
        <v>34</v>
      </c>
      <c r="AA36" s="30" t="s">
        <v>39</v>
      </c>
      <c r="AC36" s="18">
        <v>34</v>
      </c>
      <c r="AD36" s="135" t="s">
        <v>14</v>
      </c>
      <c r="AE36" s="136"/>
      <c r="AF36" s="27" t="s">
        <v>11</v>
      </c>
      <c r="AG36" s="138" t="s">
        <v>21</v>
      </c>
      <c r="AH36" s="137"/>
    </row>
    <row r="37" spans="1:34" s="1" customFormat="1" ht="24.75" customHeight="1">
      <c r="A37" s="169"/>
      <c r="B37" s="172"/>
      <c r="C37" s="175"/>
      <c r="D37" s="15"/>
      <c r="E37" s="8">
        <v>0.4583333333333333</v>
      </c>
      <c r="F37" s="181"/>
      <c r="G37" s="181"/>
      <c r="H37" s="55"/>
      <c r="I37" s="52" t="s">
        <v>4</v>
      </c>
      <c r="J37" s="73"/>
      <c r="K37" s="186"/>
      <c r="L37" s="145"/>
      <c r="M37" s="179"/>
      <c r="N37" s="28" t="s">
        <v>6</v>
      </c>
      <c r="O37" s="13">
        <v>0.4583333333333333</v>
      </c>
      <c r="P37" s="225" t="s">
        <v>57</v>
      </c>
      <c r="Q37" s="226"/>
      <c r="R37" s="47"/>
      <c r="S37" s="45" t="s">
        <v>4</v>
      </c>
      <c r="T37" s="46"/>
      <c r="U37" s="206" t="s">
        <v>5</v>
      </c>
      <c r="V37" s="232"/>
      <c r="X37" s="19" t="s">
        <v>29</v>
      </c>
      <c r="Y37" s="30" t="s">
        <v>39</v>
      </c>
      <c r="Z37" s="19" t="s">
        <v>35</v>
      </c>
      <c r="AA37" s="23" t="s">
        <v>39</v>
      </c>
      <c r="AC37" s="18">
        <v>35</v>
      </c>
      <c r="AD37" s="135" t="s">
        <v>15</v>
      </c>
      <c r="AE37" s="136"/>
      <c r="AF37" s="27" t="s">
        <v>11</v>
      </c>
      <c r="AG37" s="137" t="s">
        <v>16</v>
      </c>
      <c r="AH37" s="135"/>
    </row>
    <row r="38" spans="1:34" s="1" customFormat="1" ht="24.75" customHeight="1">
      <c r="A38" s="169"/>
      <c r="B38" s="172"/>
      <c r="C38" s="175"/>
      <c r="D38" s="15"/>
      <c r="E38" s="8">
        <v>0.5</v>
      </c>
      <c r="F38" s="186"/>
      <c r="G38" s="186"/>
      <c r="H38" s="51"/>
      <c r="I38" s="52" t="s">
        <v>4</v>
      </c>
      <c r="J38" s="73"/>
      <c r="K38" s="181"/>
      <c r="L38" s="143"/>
      <c r="M38" s="179"/>
      <c r="N38" s="28" t="s">
        <v>6</v>
      </c>
      <c r="O38" s="13">
        <v>0.5</v>
      </c>
      <c r="P38" s="219" t="s">
        <v>43</v>
      </c>
      <c r="Q38" s="220"/>
      <c r="R38" s="48"/>
      <c r="S38" s="49" t="s">
        <v>4</v>
      </c>
      <c r="T38" s="50"/>
      <c r="U38" s="215" t="s">
        <v>58</v>
      </c>
      <c r="V38" s="231"/>
      <c r="X38" s="19" t="s">
        <v>30</v>
      </c>
      <c r="Y38" s="23" t="s">
        <v>39</v>
      </c>
      <c r="Z38" s="19" t="s">
        <v>36</v>
      </c>
      <c r="AA38" s="23" t="s">
        <v>39</v>
      </c>
      <c r="AC38" s="18">
        <v>36</v>
      </c>
      <c r="AD38" s="135" t="s">
        <v>15</v>
      </c>
      <c r="AE38" s="136"/>
      <c r="AF38" s="27" t="s">
        <v>11</v>
      </c>
      <c r="AG38" s="137" t="s">
        <v>17</v>
      </c>
      <c r="AH38" s="135"/>
    </row>
    <row r="39" spans="1:34" s="1" customFormat="1" ht="24.75" customHeight="1">
      <c r="A39" s="169"/>
      <c r="B39" s="172"/>
      <c r="C39" s="175"/>
      <c r="D39" s="28" t="s">
        <v>6</v>
      </c>
      <c r="E39" s="13">
        <v>0.5416666666666666</v>
      </c>
      <c r="F39" s="204" t="s">
        <v>44</v>
      </c>
      <c r="G39" s="205"/>
      <c r="H39" s="44"/>
      <c r="I39" s="45" t="s">
        <v>4</v>
      </c>
      <c r="J39" s="46"/>
      <c r="K39" s="206" t="s">
        <v>5</v>
      </c>
      <c r="L39" s="216"/>
      <c r="M39" s="179"/>
      <c r="N39" s="15" t="s">
        <v>50</v>
      </c>
      <c r="O39" s="8">
        <v>0.5416666666666666</v>
      </c>
      <c r="P39" s="145" t="s">
        <v>65</v>
      </c>
      <c r="Q39" s="183"/>
      <c r="R39" s="51"/>
      <c r="S39" s="52" t="s">
        <v>4</v>
      </c>
      <c r="T39" s="73"/>
      <c r="U39" s="143" t="s">
        <v>67</v>
      </c>
      <c r="V39" s="209"/>
      <c r="X39" s="19" t="s">
        <v>31</v>
      </c>
      <c r="Y39" s="30" t="s">
        <v>39</v>
      </c>
      <c r="Z39" s="19" t="s">
        <v>37</v>
      </c>
      <c r="AA39" s="30" t="s">
        <v>39</v>
      </c>
      <c r="AC39" s="18">
        <v>37</v>
      </c>
      <c r="AD39" s="135" t="s">
        <v>15</v>
      </c>
      <c r="AE39" s="136"/>
      <c r="AF39" s="27" t="s">
        <v>11</v>
      </c>
      <c r="AG39" s="137" t="s">
        <v>18</v>
      </c>
      <c r="AH39" s="135"/>
    </row>
    <row r="40" spans="1:34" s="1" customFormat="1" ht="24.75" customHeight="1">
      <c r="A40" s="169"/>
      <c r="B40" s="172"/>
      <c r="C40" s="175"/>
      <c r="D40" s="28" t="s">
        <v>6</v>
      </c>
      <c r="E40" s="13">
        <v>0.5833333333333334</v>
      </c>
      <c r="F40" s="225" t="s">
        <v>57</v>
      </c>
      <c r="G40" s="226"/>
      <c r="H40" s="44"/>
      <c r="I40" s="45" t="s">
        <v>4</v>
      </c>
      <c r="J40" s="46"/>
      <c r="K40" s="215" t="s">
        <v>58</v>
      </c>
      <c r="L40" s="206"/>
      <c r="M40" s="179"/>
      <c r="N40" s="15" t="s">
        <v>50</v>
      </c>
      <c r="O40" s="8">
        <v>0.5833333333333334</v>
      </c>
      <c r="P40" s="251"/>
      <c r="Q40" s="250"/>
      <c r="R40" s="53"/>
      <c r="S40" s="54" t="s">
        <v>4</v>
      </c>
      <c r="T40" s="79"/>
      <c r="U40" s="245"/>
      <c r="V40" s="246"/>
      <c r="X40" s="19" t="s">
        <v>32</v>
      </c>
      <c r="Y40" s="30" t="s">
        <v>39</v>
      </c>
      <c r="Z40" s="19" t="s">
        <v>38</v>
      </c>
      <c r="AA40" s="30" t="s">
        <v>39</v>
      </c>
      <c r="AC40" s="18">
        <v>38</v>
      </c>
      <c r="AD40" s="135" t="s">
        <v>15</v>
      </c>
      <c r="AE40" s="136"/>
      <c r="AF40" s="27" t="s">
        <v>11</v>
      </c>
      <c r="AG40" s="137" t="s">
        <v>19</v>
      </c>
      <c r="AH40" s="135"/>
    </row>
    <row r="41" spans="1:34" s="1" customFormat="1" ht="24.75" customHeight="1">
      <c r="A41" s="169"/>
      <c r="B41" s="172"/>
      <c r="C41" s="175"/>
      <c r="D41" s="28" t="s">
        <v>6</v>
      </c>
      <c r="E41" s="13">
        <v>0.625</v>
      </c>
      <c r="F41" s="219" t="s">
        <v>43</v>
      </c>
      <c r="G41" s="220"/>
      <c r="H41" s="47"/>
      <c r="I41" s="45" t="s">
        <v>4</v>
      </c>
      <c r="J41" s="46"/>
      <c r="K41" s="215" t="s">
        <v>67</v>
      </c>
      <c r="L41" s="206"/>
      <c r="M41" s="179"/>
      <c r="N41" s="15" t="s">
        <v>50</v>
      </c>
      <c r="O41" s="8">
        <v>0.625</v>
      </c>
      <c r="P41" s="143"/>
      <c r="Q41" s="144"/>
      <c r="R41" s="55"/>
      <c r="S41" s="52" t="s">
        <v>4</v>
      </c>
      <c r="T41" s="73"/>
      <c r="U41" s="145"/>
      <c r="V41" s="146"/>
      <c r="X41" s="19" t="s">
        <v>33</v>
      </c>
      <c r="Y41" s="30" t="s">
        <v>39</v>
      </c>
      <c r="Z41" s="20"/>
      <c r="AA41" s="26"/>
      <c r="AC41" s="18">
        <v>39</v>
      </c>
      <c r="AD41" s="135" t="s">
        <v>15</v>
      </c>
      <c r="AE41" s="136"/>
      <c r="AF41" s="27" t="s">
        <v>11</v>
      </c>
      <c r="AG41" s="137" t="s">
        <v>20</v>
      </c>
      <c r="AH41" s="135"/>
    </row>
    <row r="42" spans="1:34" s="1" customFormat="1" ht="24.75" customHeight="1">
      <c r="A42" s="195"/>
      <c r="B42" s="196"/>
      <c r="C42" s="197"/>
      <c r="D42" s="29" t="s">
        <v>6</v>
      </c>
      <c r="E42" s="14">
        <v>0.6666666666666666</v>
      </c>
      <c r="F42" s="237" t="s">
        <v>45</v>
      </c>
      <c r="G42" s="237"/>
      <c r="H42" s="70"/>
      <c r="I42" s="71" t="s">
        <v>4</v>
      </c>
      <c r="J42" s="75"/>
      <c r="K42" s="234" t="s">
        <v>56</v>
      </c>
      <c r="L42" s="235"/>
      <c r="M42" s="210"/>
      <c r="N42" s="17"/>
      <c r="O42" s="10">
        <v>0.6666666666666666</v>
      </c>
      <c r="P42" s="184"/>
      <c r="Q42" s="185"/>
      <c r="R42" s="56"/>
      <c r="S42" s="57" t="s">
        <v>4</v>
      </c>
      <c r="T42" s="74"/>
      <c r="U42" s="188"/>
      <c r="V42" s="189"/>
      <c r="Y42" s="21"/>
      <c r="AA42" s="26"/>
      <c r="AC42" s="18">
        <v>40</v>
      </c>
      <c r="AD42" s="135" t="s">
        <v>15</v>
      </c>
      <c r="AE42" s="136"/>
      <c r="AF42" s="27" t="s">
        <v>11</v>
      </c>
      <c r="AG42" s="138" t="s">
        <v>21</v>
      </c>
      <c r="AH42" s="137"/>
    </row>
    <row r="43" spans="1:34" s="1" customFormat="1" ht="24.75" customHeight="1">
      <c r="A43" s="168">
        <v>6</v>
      </c>
      <c r="B43" s="171">
        <v>42966</v>
      </c>
      <c r="C43" s="174" t="s">
        <v>8</v>
      </c>
      <c r="D43" s="33"/>
      <c r="E43" s="9">
        <v>0.375</v>
      </c>
      <c r="F43" s="164"/>
      <c r="G43" s="165"/>
      <c r="H43" s="60"/>
      <c r="I43" s="43" t="s">
        <v>4</v>
      </c>
      <c r="J43" s="72"/>
      <c r="K43" s="166"/>
      <c r="L43" s="227"/>
      <c r="M43" s="200" t="s">
        <v>7</v>
      </c>
      <c r="N43" s="33"/>
      <c r="O43" s="9">
        <v>0.375</v>
      </c>
      <c r="P43" s="164"/>
      <c r="Q43" s="165"/>
      <c r="R43" s="60"/>
      <c r="S43" s="43" t="s">
        <v>4</v>
      </c>
      <c r="T43" s="72"/>
      <c r="U43" s="166"/>
      <c r="V43" s="167"/>
      <c r="Y43" s="21"/>
      <c r="AA43" s="26"/>
      <c r="AC43" s="18">
        <v>41</v>
      </c>
      <c r="AD43" s="135" t="s">
        <v>16</v>
      </c>
      <c r="AE43" s="136"/>
      <c r="AF43" s="27" t="s">
        <v>11</v>
      </c>
      <c r="AG43" s="137" t="s">
        <v>17</v>
      </c>
      <c r="AH43" s="135"/>
    </row>
    <row r="44" spans="1:34" s="1" customFormat="1" ht="24.75" customHeight="1">
      <c r="A44" s="169"/>
      <c r="B44" s="172"/>
      <c r="C44" s="175"/>
      <c r="D44" s="31"/>
      <c r="E44" s="8">
        <v>0.4166666666666667</v>
      </c>
      <c r="F44" s="143"/>
      <c r="G44" s="144"/>
      <c r="H44" s="59"/>
      <c r="I44" s="52" t="s">
        <v>4</v>
      </c>
      <c r="J44" s="73"/>
      <c r="K44" s="145"/>
      <c r="L44" s="224"/>
      <c r="M44" s="260"/>
      <c r="N44" s="31" t="s">
        <v>6</v>
      </c>
      <c r="O44" s="8">
        <v>0.4166666666666667</v>
      </c>
      <c r="P44" s="143" t="s">
        <v>44</v>
      </c>
      <c r="Q44" s="144"/>
      <c r="R44" s="59"/>
      <c r="S44" s="52" t="s">
        <v>4</v>
      </c>
      <c r="T44" s="73"/>
      <c r="U44" s="145" t="s">
        <v>70</v>
      </c>
      <c r="V44" s="146"/>
      <c r="X44" s="19" t="s">
        <v>42</v>
      </c>
      <c r="Y44" s="30" t="s">
        <v>39</v>
      </c>
      <c r="Z44" s="19" t="s">
        <v>34</v>
      </c>
      <c r="AA44" s="30" t="s">
        <v>39</v>
      </c>
      <c r="AC44" s="18">
        <v>42</v>
      </c>
      <c r="AD44" s="135" t="s">
        <v>16</v>
      </c>
      <c r="AE44" s="136"/>
      <c r="AF44" s="27" t="s">
        <v>11</v>
      </c>
      <c r="AG44" s="137" t="s">
        <v>18</v>
      </c>
      <c r="AH44" s="135"/>
    </row>
    <row r="45" spans="1:34" s="1" customFormat="1" ht="24.75" customHeight="1">
      <c r="A45" s="169"/>
      <c r="B45" s="172"/>
      <c r="C45" s="175"/>
      <c r="D45" s="31"/>
      <c r="E45" s="8">
        <v>0.4583333333333333</v>
      </c>
      <c r="F45" s="143"/>
      <c r="G45" s="144"/>
      <c r="H45" s="55"/>
      <c r="I45" s="52" t="s">
        <v>4</v>
      </c>
      <c r="J45" s="73"/>
      <c r="K45" s="145"/>
      <c r="L45" s="224"/>
      <c r="M45" s="260"/>
      <c r="N45" s="28" t="s">
        <v>6</v>
      </c>
      <c r="O45" s="13">
        <v>0.4583333333333333</v>
      </c>
      <c r="P45" s="219" t="s">
        <v>43</v>
      </c>
      <c r="Q45" s="220"/>
      <c r="R45" s="44"/>
      <c r="S45" s="45" t="s">
        <v>4</v>
      </c>
      <c r="T45" s="46"/>
      <c r="U45" s="206" t="s">
        <v>63</v>
      </c>
      <c r="V45" s="232"/>
      <c r="X45" s="19" t="s">
        <v>29</v>
      </c>
      <c r="Y45" s="30" t="s">
        <v>39</v>
      </c>
      <c r="Z45" s="19" t="s">
        <v>35</v>
      </c>
      <c r="AA45" s="30" t="s">
        <v>39</v>
      </c>
      <c r="AC45" s="18">
        <v>43</v>
      </c>
      <c r="AD45" s="135" t="s">
        <v>16</v>
      </c>
      <c r="AE45" s="136"/>
      <c r="AF45" s="27" t="s">
        <v>11</v>
      </c>
      <c r="AG45" s="137" t="s">
        <v>19</v>
      </c>
      <c r="AH45" s="135"/>
    </row>
    <row r="46" spans="1:34" s="1" customFormat="1" ht="24.75" customHeight="1">
      <c r="A46" s="169"/>
      <c r="B46" s="172"/>
      <c r="C46" s="175"/>
      <c r="D46" s="31"/>
      <c r="E46" s="8">
        <v>0.5</v>
      </c>
      <c r="F46" s="145"/>
      <c r="G46" s="183"/>
      <c r="H46" s="51"/>
      <c r="I46" s="52" t="s">
        <v>4</v>
      </c>
      <c r="J46" s="73"/>
      <c r="K46" s="143"/>
      <c r="L46" s="262"/>
      <c r="M46" s="260"/>
      <c r="N46" s="28" t="s">
        <v>6</v>
      </c>
      <c r="O46" s="13">
        <v>0.5</v>
      </c>
      <c r="P46" s="225" t="s">
        <v>57</v>
      </c>
      <c r="Q46" s="226"/>
      <c r="R46" s="47"/>
      <c r="S46" s="45" t="s">
        <v>4</v>
      </c>
      <c r="T46" s="46"/>
      <c r="U46" s="215" t="s">
        <v>72</v>
      </c>
      <c r="V46" s="248"/>
      <c r="X46" s="19" t="s">
        <v>30</v>
      </c>
      <c r="Y46" s="30" t="s">
        <v>39</v>
      </c>
      <c r="Z46" s="19" t="s">
        <v>36</v>
      </c>
      <c r="AA46" s="30" t="s">
        <v>39</v>
      </c>
      <c r="AC46" s="18">
        <v>44</v>
      </c>
      <c r="AD46" s="135" t="s">
        <v>16</v>
      </c>
      <c r="AE46" s="136"/>
      <c r="AF46" s="27" t="s">
        <v>11</v>
      </c>
      <c r="AG46" s="137" t="s">
        <v>20</v>
      </c>
      <c r="AH46" s="135"/>
    </row>
    <row r="47" spans="1:34" s="1" customFormat="1" ht="24.75" customHeight="1">
      <c r="A47" s="169"/>
      <c r="B47" s="172"/>
      <c r="C47" s="175"/>
      <c r="D47" s="28" t="s">
        <v>6</v>
      </c>
      <c r="E47" s="13">
        <v>0.5416666666666666</v>
      </c>
      <c r="F47" s="204" t="s">
        <v>44</v>
      </c>
      <c r="G47" s="205"/>
      <c r="H47" s="47"/>
      <c r="I47" s="45" t="s">
        <v>4</v>
      </c>
      <c r="J47" s="46"/>
      <c r="K47" s="206" t="s">
        <v>57</v>
      </c>
      <c r="L47" s="207"/>
      <c r="M47" s="260"/>
      <c r="N47" s="15" t="s">
        <v>50</v>
      </c>
      <c r="O47" s="8">
        <v>0.5416666666666666</v>
      </c>
      <c r="P47" s="193" t="s">
        <v>47</v>
      </c>
      <c r="Q47" s="182"/>
      <c r="R47" s="51"/>
      <c r="S47" s="52" t="s">
        <v>4</v>
      </c>
      <c r="T47" s="73"/>
      <c r="U47" s="186" t="s">
        <v>61</v>
      </c>
      <c r="V47" s="208"/>
      <c r="X47" s="19" t="s">
        <v>31</v>
      </c>
      <c r="Y47" s="30" t="s">
        <v>39</v>
      </c>
      <c r="Z47" s="19" t="s">
        <v>37</v>
      </c>
      <c r="AA47" s="26" t="s">
        <v>40</v>
      </c>
      <c r="AC47" s="18">
        <v>45</v>
      </c>
      <c r="AD47" s="135" t="s">
        <v>16</v>
      </c>
      <c r="AE47" s="136"/>
      <c r="AF47" s="27" t="s">
        <v>11</v>
      </c>
      <c r="AG47" s="138" t="s">
        <v>21</v>
      </c>
      <c r="AH47" s="137"/>
    </row>
    <row r="48" spans="1:34" s="1" customFormat="1" ht="24.75" customHeight="1">
      <c r="A48" s="169"/>
      <c r="B48" s="172"/>
      <c r="C48" s="175"/>
      <c r="D48" s="28" t="s">
        <v>6</v>
      </c>
      <c r="E48" s="13">
        <v>0.5833333333333334</v>
      </c>
      <c r="F48" s="219" t="s">
        <v>43</v>
      </c>
      <c r="G48" s="220"/>
      <c r="H48" s="47"/>
      <c r="I48" s="45" t="s">
        <v>4</v>
      </c>
      <c r="J48" s="46"/>
      <c r="K48" s="215" t="s">
        <v>72</v>
      </c>
      <c r="L48" s="233"/>
      <c r="M48" s="260"/>
      <c r="N48" s="15" t="s">
        <v>50</v>
      </c>
      <c r="O48" s="8">
        <v>0.5833333333333334</v>
      </c>
      <c r="P48" s="143"/>
      <c r="Q48" s="144"/>
      <c r="R48" s="61"/>
      <c r="S48" s="54" t="s">
        <v>4</v>
      </c>
      <c r="T48" s="79"/>
      <c r="U48" s="145"/>
      <c r="V48" s="146"/>
      <c r="X48" s="19" t="s">
        <v>32</v>
      </c>
      <c r="Y48" s="23" t="s">
        <v>39</v>
      </c>
      <c r="Z48" s="19" t="s">
        <v>38</v>
      </c>
      <c r="AA48" s="26" t="s">
        <v>40</v>
      </c>
      <c r="AC48" s="18">
        <v>46</v>
      </c>
      <c r="AD48" s="135" t="s">
        <v>17</v>
      </c>
      <c r="AE48" s="136"/>
      <c r="AF48" s="27" t="s">
        <v>11</v>
      </c>
      <c r="AG48" s="137" t="s">
        <v>18</v>
      </c>
      <c r="AH48" s="135"/>
    </row>
    <row r="49" spans="1:34" s="1" customFormat="1" ht="24.75" customHeight="1">
      <c r="A49" s="169"/>
      <c r="B49" s="172"/>
      <c r="C49" s="175"/>
      <c r="D49" s="15" t="s">
        <v>50</v>
      </c>
      <c r="E49" s="8">
        <v>0.625</v>
      </c>
      <c r="F49" s="193" t="s">
        <v>47</v>
      </c>
      <c r="G49" s="182"/>
      <c r="H49" s="55"/>
      <c r="I49" s="52" t="s">
        <v>4</v>
      </c>
      <c r="J49" s="73"/>
      <c r="K49" s="145" t="s">
        <v>63</v>
      </c>
      <c r="L49" s="183"/>
      <c r="M49" s="260"/>
      <c r="N49" s="15" t="s">
        <v>50</v>
      </c>
      <c r="O49" s="8">
        <v>0.625</v>
      </c>
      <c r="P49" s="143"/>
      <c r="Q49" s="144"/>
      <c r="R49" s="55"/>
      <c r="S49" s="52" t="s">
        <v>4</v>
      </c>
      <c r="T49" s="73"/>
      <c r="U49" s="145"/>
      <c r="V49" s="146"/>
      <c r="X49" s="19" t="s">
        <v>33</v>
      </c>
      <c r="Y49" s="30" t="s">
        <v>39</v>
      </c>
      <c r="Z49" s="20"/>
      <c r="AA49" s="26"/>
      <c r="AC49" s="18">
        <v>47</v>
      </c>
      <c r="AD49" s="135" t="s">
        <v>17</v>
      </c>
      <c r="AE49" s="136"/>
      <c r="AF49" s="27" t="s">
        <v>11</v>
      </c>
      <c r="AG49" s="137" t="s">
        <v>19</v>
      </c>
      <c r="AH49" s="135"/>
    </row>
    <row r="50" spans="1:34" s="1" customFormat="1" ht="24.75" customHeight="1">
      <c r="A50" s="195"/>
      <c r="B50" s="196"/>
      <c r="C50" s="197"/>
      <c r="D50" s="15" t="s">
        <v>50</v>
      </c>
      <c r="E50" s="10">
        <v>0.6666666666666666</v>
      </c>
      <c r="F50" s="243" t="s">
        <v>45</v>
      </c>
      <c r="G50" s="243"/>
      <c r="H50" s="56"/>
      <c r="I50" s="57" t="s">
        <v>4</v>
      </c>
      <c r="J50" s="74"/>
      <c r="K50" s="186" t="s">
        <v>61</v>
      </c>
      <c r="L50" s="187"/>
      <c r="M50" s="261"/>
      <c r="N50" s="32"/>
      <c r="O50" s="10">
        <v>0.6666666666666666</v>
      </c>
      <c r="P50" s="184"/>
      <c r="Q50" s="185"/>
      <c r="R50" s="56"/>
      <c r="S50" s="57" t="s">
        <v>4</v>
      </c>
      <c r="T50" s="74"/>
      <c r="U50" s="188"/>
      <c r="V50" s="189"/>
      <c r="Y50" s="21"/>
      <c r="AA50" s="26"/>
      <c r="AC50" s="18">
        <v>48</v>
      </c>
      <c r="AD50" s="135" t="s">
        <v>17</v>
      </c>
      <c r="AE50" s="136"/>
      <c r="AF50" s="27" t="s">
        <v>11</v>
      </c>
      <c r="AG50" s="137" t="s">
        <v>20</v>
      </c>
      <c r="AH50" s="135"/>
    </row>
    <row r="51" spans="1:34" s="1" customFormat="1" ht="24.75" customHeight="1">
      <c r="A51" s="168">
        <v>7</v>
      </c>
      <c r="B51" s="171">
        <v>42967</v>
      </c>
      <c r="C51" s="174" t="s">
        <v>8</v>
      </c>
      <c r="D51" s="33"/>
      <c r="E51" s="9">
        <v>0.375</v>
      </c>
      <c r="F51" s="164"/>
      <c r="G51" s="165"/>
      <c r="H51" s="60"/>
      <c r="I51" s="43" t="s">
        <v>4</v>
      </c>
      <c r="J51" s="72"/>
      <c r="K51" s="166"/>
      <c r="L51" s="227"/>
      <c r="M51" s="200" t="s">
        <v>7</v>
      </c>
      <c r="N51" s="33"/>
      <c r="O51" s="9">
        <v>0.375</v>
      </c>
      <c r="P51" s="164"/>
      <c r="Q51" s="165"/>
      <c r="R51" s="60"/>
      <c r="S51" s="43" t="s">
        <v>4</v>
      </c>
      <c r="T51" s="72"/>
      <c r="U51" s="166"/>
      <c r="V51" s="167"/>
      <c r="Y51" s="21"/>
      <c r="AA51" s="26"/>
      <c r="AC51" s="18">
        <v>49</v>
      </c>
      <c r="AD51" s="135" t="s">
        <v>17</v>
      </c>
      <c r="AE51" s="136"/>
      <c r="AF51" s="27" t="s">
        <v>11</v>
      </c>
      <c r="AG51" s="138" t="s">
        <v>21</v>
      </c>
      <c r="AH51" s="137"/>
    </row>
    <row r="52" spans="1:34" s="1" customFormat="1" ht="24.75" customHeight="1">
      <c r="A52" s="169"/>
      <c r="B52" s="172"/>
      <c r="C52" s="175"/>
      <c r="D52" s="31"/>
      <c r="E52" s="8">
        <v>0.4166666666666667</v>
      </c>
      <c r="F52" s="143"/>
      <c r="G52" s="144"/>
      <c r="H52" s="59"/>
      <c r="I52" s="52" t="s">
        <v>4</v>
      </c>
      <c r="J52" s="73"/>
      <c r="K52" s="145"/>
      <c r="L52" s="224"/>
      <c r="M52" s="260"/>
      <c r="N52" s="15" t="s">
        <v>50</v>
      </c>
      <c r="O52" s="8">
        <v>0.4166666666666667</v>
      </c>
      <c r="P52" s="193" t="s">
        <v>47</v>
      </c>
      <c r="Q52" s="182"/>
      <c r="R52" s="59"/>
      <c r="S52" s="52" t="s">
        <v>4</v>
      </c>
      <c r="T52" s="73"/>
      <c r="U52" s="145" t="s">
        <v>70</v>
      </c>
      <c r="V52" s="146"/>
      <c r="X52" s="19" t="s">
        <v>42</v>
      </c>
      <c r="Y52" s="30" t="s">
        <v>39</v>
      </c>
      <c r="Z52" s="19" t="s">
        <v>34</v>
      </c>
      <c r="AA52" s="30" t="s">
        <v>39</v>
      </c>
      <c r="AC52" s="18">
        <v>50</v>
      </c>
      <c r="AD52" s="135" t="s">
        <v>18</v>
      </c>
      <c r="AE52" s="136"/>
      <c r="AF52" s="27" t="s">
        <v>11</v>
      </c>
      <c r="AG52" s="137" t="s">
        <v>19</v>
      </c>
      <c r="AH52" s="135"/>
    </row>
    <row r="53" spans="1:34" s="1" customFormat="1" ht="24.75" customHeight="1">
      <c r="A53" s="169"/>
      <c r="B53" s="172"/>
      <c r="C53" s="175"/>
      <c r="D53" s="31"/>
      <c r="E53" s="8">
        <v>0.4583333333333333</v>
      </c>
      <c r="F53" s="143"/>
      <c r="G53" s="144"/>
      <c r="H53" s="55"/>
      <c r="I53" s="52" t="s">
        <v>4</v>
      </c>
      <c r="J53" s="73"/>
      <c r="K53" s="145"/>
      <c r="L53" s="224"/>
      <c r="M53" s="260"/>
      <c r="N53" s="28" t="s">
        <v>6</v>
      </c>
      <c r="O53" s="13">
        <v>0.4583333333333333</v>
      </c>
      <c r="P53" s="215" t="s">
        <v>61</v>
      </c>
      <c r="Q53" s="233"/>
      <c r="R53" s="47"/>
      <c r="S53" s="45" t="s">
        <v>4</v>
      </c>
      <c r="T53" s="46"/>
      <c r="U53" s="206" t="s">
        <v>63</v>
      </c>
      <c r="V53" s="232"/>
      <c r="X53" s="19" t="s">
        <v>29</v>
      </c>
      <c r="Y53" s="30" t="s">
        <v>39</v>
      </c>
      <c r="Z53" s="19" t="s">
        <v>35</v>
      </c>
      <c r="AA53" s="30" t="s">
        <v>39</v>
      </c>
      <c r="AC53" s="18">
        <v>51</v>
      </c>
      <c r="AD53" s="135" t="s">
        <v>18</v>
      </c>
      <c r="AE53" s="136"/>
      <c r="AF53" s="27" t="s">
        <v>11</v>
      </c>
      <c r="AG53" s="137" t="s">
        <v>20</v>
      </c>
      <c r="AH53" s="135"/>
    </row>
    <row r="54" spans="1:34" s="1" customFormat="1" ht="24.75" customHeight="1">
      <c r="A54" s="169"/>
      <c r="B54" s="172"/>
      <c r="C54" s="175"/>
      <c r="D54" s="31"/>
      <c r="E54" s="8">
        <v>0.5</v>
      </c>
      <c r="F54" s="145"/>
      <c r="G54" s="183"/>
      <c r="H54" s="51"/>
      <c r="I54" s="52" t="s">
        <v>4</v>
      </c>
      <c r="J54" s="73"/>
      <c r="K54" s="143"/>
      <c r="L54" s="262"/>
      <c r="M54" s="260"/>
      <c r="N54" s="28" t="s">
        <v>6</v>
      </c>
      <c r="O54" s="13">
        <v>0.5</v>
      </c>
      <c r="P54" s="219" t="s">
        <v>43</v>
      </c>
      <c r="Q54" s="220"/>
      <c r="R54" s="48"/>
      <c r="S54" s="49" t="s">
        <v>4</v>
      </c>
      <c r="T54" s="50"/>
      <c r="U54" s="204" t="s">
        <v>44</v>
      </c>
      <c r="V54" s="247"/>
      <c r="X54" s="19" t="s">
        <v>30</v>
      </c>
      <c r="Y54" s="30" t="s">
        <v>39</v>
      </c>
      <c r="Z54" s="19" t="s">
        <v>36</v>
      </c>
      <c r="AA54" s="30" t="s">
        <v>39</v>
      </c>
      <c r="AC54" s="18">
        <v>52</v>
      </c>
      <c r="AD54" s="135" t="s">
        <v>18</v>
      </c>
      <c r="AE54" s="136"/>
      <c r="AF54" s="27" t="s">
        <v>11</v>
      </c>
      <c r="AG54" s="138" t="s">
        <v>21</v>
      </c>
      <c r="AH54" s="137"/>
    </row>
    <row r="55" spans="1:34" s="1" customFormat="1" ht="24.75" customHeight="1">
      <c r="A55" s="169"/>
      <c r="B55" s="172"/>
      <c r="C55" s="175"/>
      <c r="D55" s="15" t="s">
        <v>50</v>
      </c>
      <c r="E55" s="8">
        <v>0.5416666666666666</v>
      </c>
      <c r="F55" s="193" t="s">
        <v>47</v>
      </c>
      <c r="G55" s="182"/>
      <c r="H55" s="51"/>
      <c r="I55" s="52" t="s">
        <v>4</v>
      </c>
      <c r="J55" s="73"/>
      <c r="K55" s="145" t="s">
        <v>63</v>
      </c>
      <c r="L55" s="183"/>
      <c r="M55" s="260"/>
      <c r="N55" s="15" t="s">
        <v>50</v>
      </c>
      <c r="O55" s="8">
        <v>0.5416666666666666</v>
      </c>
      <c r="P55" s="186" t="s">
        <v>67</v>
      </c>
      <c r="Q55" s="145"/>
      <c r="R55" s="51"/>
      <c r="S55" s="52" t="s">
        <v>4</v>
      </c>
      <c r="T55" s="73"/>
      <c r="U55" s="186" t="s">
        <v>72</v>
      </c>
      <c r="V55" s="208"/>
      <c r="X55" s="19" t="s">
        <v>31</v>
      </c>
      <c r="Y55" s="30" t="s">
        <v>39</v>
      </c>
      <c r="Z55" s="19" t="s">
        <v>37</v>
      </c>
      <c r="AA55" s="26" t="s">
        <v>40</v>
      </c>
      <c r="AC55" s="18">
        <v>53</v>
      </c>
      <c r="AD55" s="135" t="s">
        <v>19</v>
      </c>
      <c r="AE55" s="136"/>
      <c r="AF55" s="27" t="s">
        <v>11</v>
      </c>
      <c r="AG55" s="137" t="s">
        <v>20</v>
      </c>
      <c r="AH55" s="135"/>
    </row>
    <row r="56" spans="1:34" s="1" customFormat="1" ht="24.75" customHeight="1">
      <c r="A56" s="169"/>
      <c r="B56" s="172"/>
      <c r="C56" s="175"/>
      <c r="D56" s="28" t="s">
        <v>6</v>
      </c>
      <c r="E56" s="13">
        <v>0.5833333333333334</v>
      </c>
      <c r="F56" s="204" t="s">
        <v>44</v>
      </c>
      <c r="G56" s="205"/>
      <c r="H56" s="47"/>
      <c r="I56" s="45" t="s">
        <v>4</v>
      </c>
      <c r="J56" s="46"/>
      <c r="K56" s="215" t="s">
        <v>61</v>
      </c>
      <c r="L56" s="233"/>
      <c r="M56" s="260"/>
      <c r="N56" s="15" t="s">
        <v>50</v>
      </c>
      <c r="O56" s="8">
        <v>0.5833333333333334</v>
      </c>
      <c r="P56" s="143"/>
      <c r="Q56" s="144"/>
      <c r="R56" s="61"/>
      <c r="S56" s="54" t="s">
        <v>4</v>
      </c>
      <c r="T56" s="79"/>
      <c r="U56" s="145"/>
      <c r="V56" s="146"/>
      <c r="X56" s="19" t="s">
        <v>32</v>
      </c>
      <c r="Y56" s="30" t="s">
        <v>39</v>
      </c>
      <c r="Z56" s="19" t="s">
        <v>38</v>
      </c>
      <c r="AA56" s="26" t="s">
        <v>40</v>
      </c>
      <c r="AC56" s="18">
        <v>54</v>
      </c>
      <c r="AD56" s="135" t="s">
        <v>19</v>
      </c>
      <c r="AE56" s="136"/>
      <c r="AF56" s="27" t="s">
        <v>11</v>
      </c>
      <c r="AG56" s="138" t="s">
        <v>21</v>
      </c>
      <c r="AH56" s="137"/>
    </row>
    <row r="57" spans="1:34" s="1" customFormat="1" ht="24.75" customHeight="1">
      <c r="A57" s="169"/>
      <c r="B57" s="172"/>
      <c r="C57" s="175"/>
      <c r="D57" s="15" t="s">
        <v>50</v>
      </c>
      <c r="E57" s="8">
        <v>0.625</v>
      </c>
      <c r="F57" s="143" t="s">
        <v>71</v>
      </c>
      <c r="G57" s="144"/>
      <c r="H57" s="55"/>
      <c r="I57" s="52" t="s">
        <v>4</v>
      </c>
      <c r="J57" s="73"/>
      <c r="K57" s="186" t="s">
        <v>67</v>
      </c>
      <c r="L57" s="145"/>
      <c r="M57" s="260"/>
      <c r="N57" s="15" t="s">
        <v>50</v>
      </c>
      <c r="O57" s="8">
        <v>0.625</v>
      </c>
      <c r="P57" s="143"/>
      <c r="Q57" s="144"/>
      <c r="R57" s="55"/>
      <c r="S57" s="52" t="s">
        <v>4</v>
      </c>
      <c r="T57" s="73"/>
      <c r="U57" s="145"/>
      <c r="V57" s="146"/>
      <c r="X57" s="19" t="s">
        <v>33</v>
      </c>
      <c r="Y57" s="26" t="s">
        <v>40</v>
      </c>
      <c r="Z57" s="20"/>
      <c r="AA57" s="26"/>
      <c r="AC57" s="18">
        <v>55</v>
      </c>
      <c r="AD57" s="135" t="s">
        <v>20</v>
      </c>
      <c r="AE57" s="136"/>
      <c r="AF57" s="27" t="s">
        <v>11</v>
      </c>
      <c r="AG57" s="138" t="s">
        <v>21</v>
      </c>
      <c r="AH57" s="137"/>
    </row>
    <row r="58" spans="1:27" s="1" customFormat="1" ht="24.75" customHeight="1" thickBot="1">
      <c r="A58" s="170"/>
      <c r="B58" s="173"/>
      <c r="C58" s="176"/>
      <c r="D58" s="36" t="s">
        <v>50</v>
      </c>
      <c r="E58" s="37">
        <v>0.6666666666666666</v>
      </c>
      <c r="F58" s="264" t="s">
        <v>45</v>
      </c>
      <c r="G58" s="264"/>
      <c r="H58" s="62"/>
      <c r="I58" s="63" t="s">
        <v>4</v>
      </c>
      <c r="J58" s="76"/>
      <c r="K58" s="264" t="s">
        <v>72</v>
      </c>
      <c r="L58" s="265"/>
      <c r="M58" s="263"/>
      <c r="N58" s="38"/>
      <c r="O58" s="37">
        <v>0.6666666666666666</v>
      </c>
      <c r="P58" s="147"/>
      <c r="Q58" s="148"/>
      <c r="R58" s="62"/>
      <c r="S58" s="63" t="s">
        <v>4</v>
      </c>
      <c r="T58" s="76"/>
      <c r="U58" s="149"/>
      <c r="V58" s="151"/>
      <c r="Y58" s="21"/>
      <c r="AA58" s="26"/>
    </row>
    <row r="59" spans="1:27" s="1" customFormat="1" ht="24.75" customHeight="1" thickBot="1">
      <c r="A59" s="254" t="s">
        <v>9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6"/>
      <c r="Y59" s="21"/>
      <c r="AA59" s="26"/>
    </row>
    <row r="60" spans="1:27" s="5" customFormat="1" ht="24.75" customHeight="1">
      <c r="A60" s="35"/>
      <c r="B60" s="2" t="s">
        <v>0</v>
      </c>
      <c r="C60" s="4" t="s">
        <v>2</v>
      </c>
      <c r="D60" s="4"/>
      <c r="E60" s="3" t="s">
        <v>1</v>
      </c>
      <c r="F60" s="257" t="s">
        <v>3</v>
      </c>
      <c r="G60" s="257"/>
      <c r="H60" s="257"/>
      <c r="I60" s="257"/>
      <c r="J60" s="257"/>
      <c r="K60" s="257"/>
      <c r="L60" s="258"/>
      <c r="M60" s="12" t="s">
        <v>2</v>
      </c>
      <c r="N60" s="4"/>
      <c r="O60" s="3" t="s">
        <v>1</v>
      </c>
      <c r="P60" s="257" t="s">
        <v>3</v>
      </c>
      <c r="Q60" s="257"/>
      <c r="R60" s="257"/>
      <c r="S60" s="257"/>
      <c r="T60" s="257"/>
      <c r="U60" s="257"/>
      <c r="V60" s="259"/>
      <c r="Y60" s="22"/>
      <c r="AA60" s="26"/>
    </row>
    <row r="61" spans="1:27" s="1" customFormat="1" ht="24.75" customHeight="1">
      <c r="A61" s="168">
        <v>8</v>
      </c>
      <c r="B61" s="171">
        <v>42973</v>
      </c>
      <c r="C61" s="174" t="s">
        <v>8</v>
      </c>
      <c r="D61" s="33"/>
      <c r="E61" s="9">
        <v>0.375</v>
      </c>
      <c r="F61" s="164"/>
      <c r="G61" s="165"/>
      <c r="H61" s="60"/>
      <c r="I61" s="43" t="s">
        <v>4</v>
      </c>
      <c r="J61" s="72"/>
      <c r="K61" s="166"/>
      <c r="L61" s="227"/>
      <c r="M61" s="200" t="s">
        <v>7</v>
      </c>
      <c r="N61" s="33"/>
      <c r="O61" s="9">
        <v>0.375</v>
      </c>
      <c r="P61" s="164"/>
      <c r="Q61" s="165"/>
      <c r="R61" s="60"/>
      <c r="S61" s="43" t="s">
        <v>4</v>
      </c>
      <c r="T61" s="72"/>
      <c r="U61" s="166"/>
      <c r="V61" s="167"/>
      <c r="X61" s="34" t="s">
        <v>73</v>
      </c>
      <c r="Y61" s="21"/>
      <c r="AA61" s="26"/>
    </row>
    <row r="62" spans="1:27" s="1" customFormat="1" ht="24.75" customHeight="1">
      <c r="A62" s="169"/>
      <c r="B62" s="172"/>
      <c r="C62" s="175"/>
      <c r="D62" s="31"/>
      <c r="E62" s="8">
        <v>0.4166666666666667</v>
      </c>
      <c r="F62" s="143"/>
      <c r="G62" s="144"/>
      <c r="H62" s="59"/>
      <c r="I62" s="52" t="s">
        <v>4</v>
      </c>
      <c r="J62" s="73"/>
      <c r="K62" s="145"/>
      <c r="L62" s="224"/>
      <c r="M62" s="260"/>
      <c r="N62" s="104" t="s">
        <v>81</v>
      </c>
      <c r="O62" s="105">
        <v>0.4166666666666667</v>
      </c>
      <c r="P62" s="159" t="s">
        <v>67</v>
      </c>
      <c r="Q62" s="266"/>
      <c r="R62" s="106"/>
      <c r="S62" s="107" t="s">
        <v>4</v>
      </c>
      <c r="T62" s="108"/>
      <c r="U62" s="155" t="s">
        <v>74</v>
      </c>
      <c r="V62" s="163"/>
      <c r="X62" s="19" t="s">
        <v>42</v>
      </c>
      <c r="Y62" s="23" t="s">
        <v>39</v>
      </c>
      <c r="Z62" s="19" t="s">
        <v>72</v>
      </c>
      <c r="AA62" s="23" t="s">
        <v>39</v>
      </c>
    </row>
    <row r="63" spans="1:27" s="1" customFormat="1" ht="24.75" customHeight="1">
      <c r="A63" s="169"/>
      <c r="B63" s="172"/>
      <c r="C63" s="175"/>
      <c r="D63" s="31"/>
      <c r="E63" s="8">
        <v>0.4583333333333333</v>
      </c>
      <c r="F63" s="143"/>
      <c r="G63" s="144"/>
      <c r="H63" s="55"/>
      <c r="I63" s="52" t="s">
        <v>4</v>
      </c>
      <c r="J63" s="73"/>
      <c r="K63" s="145"/>
      <c r="L63" s="224"/>
      <c r="M63" s="260"/>
      <c r="N63" s="104" t="s">
        <v>81</v>
      </c>
      <c r="O63" s="105">
        <v>0.4583333333333333</v>
      </c>
      <c r="P63" s="161" t="s">
        <v>74</v>
      </c>
      <c r="Q63" s="154"/>
      <c r="R63" s="109"/>
      <c r="S63" s="107" t="s">
        <v>4</v>
      </c>
      <c r="T63" s="108"/>
      <c r="U63" s="155" t="s">
        <v>128</v>
      </c>
      <c r="V63" s="163"/>
      <c r="X63" s="19" t="s">
        <v>29</v>
      </c>
      <c r="Y63" s="23" t="s">
        <v>39</v>
      </c>
      <c r="Z63" s="19" t="s">
        <v>35</v>
      </c>
      <c r="AA63" s="23" t="s">
        <v>39</v>
      </c>
    </row>
    <row r="64" spans="1:27" s="1" customFormat="1" ht="24.75" customHeight="1">
      <c r="A64" s="169"/>
      <c r="B64" s="172"/>
      <c r="C64" s="175"/>
      <c r="D64" s="31"/>
      <c r="E64" s="8">
        <v>0.5</v>
      </c>
      <c r="F64" s="145"/>
      <c r="G64" s="183"/>
      <c r="H64" s="51"/>
      <c r="I64" s="52" t="s">
        <v>4</v>
      </c>
      <c r="J64" s="73"/>
      <c r="K64" s="143"/>
      <c r="L64" s="262"/>
      <c r="M64" s="260"/>
      <c r="N64" s="104" t="s">
        <v>81</v>
      </c>
      <c r="O64" s="105">
        <v>0.5</v>
      </c>
      <c r="P64" s="267" t="s">
        <v>57</v>
      </c>
      <c r="Q64" s="268"/>
      <c r="R64" s="111"/>
      <c r="S64" s="112" t="s">
        <v>4</v>
      </c>
      <c r="T64" s="113"/>
      <c r="U64" s="159" t="s">
        <v>129</v>
      </c>
      <c r="V64" s="160"/>
      <c r="X64" s="19" t="s">
        <v>30</v>
      </c>
      <c r="Y64" s="23" t="s">
        <v>39</v>
      </c>
      <c r="Z64" s="19" t="s">
        <v>36</v>
      </c>
      <c r="AA64" s="23" t="s">
        <v>39</v>
      </c>
    </row>
    <row r="65" spans="1:27" s="1" customFormat="1" ht="24.75" customHeight="1">
      <c r="A65" s="169"/>
      <c r="B65" s="172"/>
      <c r="C65" s="175"/>
      <c r="D65" s="104" t="s">
        <v>81</v>
      </c>
      <c r="E65" s="105">
        <v>0.5416666666666666</v>
      </c>
      <c r="F65" s="159" t="s">
        <v>67</v>
      </c>
      <c r="G65" s="266"/>
      <c r="H65" s="110"/>
      <c r="I65" s="107" t="s">
        <v>4</v>
      </c>
      <c r="J65" s="108"/>
      <c r="K65" s="155" t="s">
        <v>128</v>
      </c>
      <c r="L65" s="156"/>
      <c r="M65" s="260"/>
      <c r="N65" s="104" t="s">
        <v>81</v>
      </c>
      <c r="O65" s="105">
        <v>0.5416666666666666</v>
      </c>
      <c r="P65" s="267" t="s">
        <v>57</v>
      </c>
      <c r="Q65" s="268"/>
      <c r="R65" s="110"/>
      <c r="S65" s="107" t="s">
        <v>4</v>
      </c>
      <c r="T65" s="108"/>
      <c r="U65" s="266" t="s">
        <v>70</v>
      </c>
      <c r="V65" s="272"/>
      <c r="X65" s="19" t="s">
        <v>31</v>
      </c>
      <c r="Y65" s="30" t="s">
        <v>39</v>
      </c>
      <c r="Z65" s="19" t="s">
        <v>37</v>
      </c>
      <c r="AA65" s="26" t="s">
        <v>40</v>
      </c>
    </row>
    <row r="66" spans="1:27" s="1" customFormat="1" ht="24.75" customHeight="1">
      <c r="A66" s="169"/>
      <c r="B66" s="172"/>
      <c r="C66" s="175"/>
      <c r="D66" s="104" t="s">
        <v>81</v>
      </c>
      <c r="E66" s="105">
        <v>0.5833333333333334</v>
      </c>
      <c r="F66" s="159" t="s">
        <v>74</v>
      </c>
      <c r="G66" s="162"/>
      <c r="H66" s="109"/>
      <c r="I66" s="107" t="s">
        <v>4</v>
      </c>
      <c r="J66" s="108"/>
      <c r="K66" s="159" t="s">
        <v>129</v>
      </c>
      <c r="L66" s="162"/>
      <c r="M66" s="260"/>
      <c r="N66" s="31" t="s">
        <v>50</v>
      </c>
      <c r="O66" s="8">
        <v>0.5833333333333334</v>
      </c>
      <c r="P66" s="143"/>
      <c r="Q66" s="144"/>
      <c r="R66" s="61"/>
      <c r="S66" s="54" t="s">
        <v>4</v>
      </c>
      <c r="T66" s="79"/>
      <c r="U66" s="145"/>
      <c r="V66" s="146"/>
      <c r="X66" s="19" t="s">
        <v>32</v>
      </c>
      <c r="Y66" s="30" t="s">
        <v>39</v>
      </c>
      <c r="Z66" s="19" t="s">
        <v>38</v>
      </c>
      <c r="AA66" s="26" t="s">
        <v>40</v>
      </c>
    </row>
    <row r="67" spans="1:27" ht="24.75" customHeight="1">
      <c r="A67" s="169"/>
      <c r="B67" s="172"/>
      <c r="C67" s="175"/>
      <c r="D67" s="104" t="s">
        <v>81</v>
      </c>
      <c r="E67" s="105">
        <v>0.625</v>
      </c>
      <c r="F67" s="267" t="s">
        <v>57</v>
      </c>
      <c r="G67" s="268"/>
      <c r="H67" s="109"/>
      <c r="I67" s="107" t="s">
        <v>4</v>
      </c>
      <c r="J67" s="108"/>
      <c r="K67" s="155" t="s">
        <v>128</v>
      </c>
      <c r="L67" s="156"/>
      <c r="M67" s="260"/>
      <c r="N67" s="31" t="s">
        <v>50</v>
      </c>
      <c r="O67" s="8">
        <v>0.625</v>
      </c>
      <c r="P67" s="143"/>
      <c r="Q67" s="144"/>
      <c r="R67" s="55"/>
      <c r="S67" s="52" t="s">
        <v>4</v>
      </c>
      <c r="T67" s="73"/>
      <c r="U67" s="145"/>
      <c r="V67" s="146"/>
      <c r="X67" s="19" t="s">
        <v>33</v>
      </c>
      <c r="Y67" s="30" t="s">
        <v>39</v>
      </c>
      <c r="Z67" s="19" t="s">
        <v>68</v>
      </c>
      <c r="AA67" s="30" t="s">
        <v>39</v>
      </c>
    </row>
    <row r="68" spans="1:22" ht="24.75" customHeight="1">
      <c r="A68" s="195"/>
      <c r="B68" s="196"/>
      <c r="C68" s="197"/>
      <c r="D68" s="114" t="s">
        <v>81</v>
      </c>
      <c r="E68" s="115">
        <v>0.6666666666666666</v>
      </c>
      <c r="F68" s="269" t="s">
        <v>70</v>
      </c>
      <c r="G68" s="269"/>
      <c r="H68" s="116"/>
      <c r="I68" s="117" t="s">
        <v>4</v>
      </c>
      <c r="J68" s="118"/>
      <c r="K68" s="270" t="s">
        <v>129</v>
      </c>
      <c r="L68" s="271"/>
      <c r="M68" s="261"/>
      <c r="N68" s="32"/>
      <c r="O68" s="10">
        <v>0.6666666666666666</v>
      </c>
      <c r="P68" s="184"/>
      <c r="Q68" s="185"/>
      <c r="R68" s="56"/>
      <c r="S68" s="57" t="s">
        <v>4</v>
      </c>
      <c r="T68" s="74"/>
      <c r="U68" s="188"/>
      <c r="V68" s="189"/>
    </row>
    <row r="69" spans="1:27" s="5" customFormat="1" ht="24.75" customHeight="1">
      <c r="A69" s="168">
        <v>9</v>
      </c>
      <c r="B69" s="171">
        <v>42974</v>
      </c>
      <c r="C69" s="174" t="s">
        <v>8</v>
      </c>
      <c r="D69" s="15" t="s">
        <v>50</v>
      </c>
      <c r="E69" s="6">
        <v>0.375</v>
      </c>
      <c r="F69" s="181" t="s">
        <v>71</v>
      </c>
      <c r="G69" s="182"/>
      <c r="H69" s="60"/>
      <c r="I69" s="43" t="s">
        <v>4</v>
      </c>
      <c r="J69" s="72"/>
      <c r="K69" s="198" t="s">
        <v>66</v>
      </c>
      <c r="L69" s="199"/>
      <c r="M69" s="178" t="s">
        <v>7</v>
      </c>
      <c r="N69" s="15" t="s">
        <v>50</v>
      </c>
      <c r="O69" s="6">
        <v>0.375</v>
      </c>
      <c r="P69" s="186" t="s">
        <v>61</v>
      </c>
      <c r="Q69" s="187"/>
      <c r="R69" s="60"/>
      <c r="S69" s="43" t="s">
        <v>4</v>
      </c>
      <c r="T69" s="72"/>
      <c r="U69" s="145" t="s">
        <v>45</v>
      </c>
      <c r="V69" s="146"/>
      <c r="X69" s="34" t="s">
        <v>73</v>
      </c>
      <c r="Y69" s="22"/>
      <c r="AA69" s="26"/>
    </row>
    <row r="70" spans="1:27" s="5" customFormat="1" ht="24.75" customHeight="1">
      <c r="A70" s="169"/>
      <c r="B70" s="172"/>
      <c r="C70" s="175"/>
      <c r="D70" s="104" t="s">
        <v>81</v>
      </c>
      <c r="E70" s="105">
        <v>0.4166666666666667</v>
      </c>
      <c r="F70" s="155" t="s">
        <v>79</v>
      </c>
      <c r="G70" s="156"/>
      <c r="H70" s="106"/>
      <c r="I70" s="107" t="s">
        <v>4</v>
      </c>
      <c r="J70" s="108"/>
      <c r="K70" s="155" t="s">
        <v>128</v>
      </c>
      <c r="L70" s="156"/>
      <c r="M70" s="179"/>
      <c r="N70" s="28" t="s">
        <v>6</v>
      </c>
      <c r="O70" s="13">
        <v>0.4166666666666667</v>
      </c>
      <c r="P70" s="204" t="s">
        <v>53</v>
      </c>
      <c r="Q70" s="205"/>
      <c r="R70" s="47"/>
      <c r="S70" s="45" t="s">
        <v>4</v>
      </c>
      <c r="T70" s="46"/>
      <c r="U70" s="206" t="s">
        <v>5</v>
      </c>
      <c r="V70" s="232"/>
      <c r="X70" s="19" t="s">
        <v>42</v>
      </c>
      <c r="Y70" s="30" t="s">
        <v>39</v>
      </c>
      <c r="Z70" s="19" t="s">
        <v>34</v>
      </c>
      <c r="AA70" s="30" t="s">
        <v>39</v>
      </c>
    </row>
    <row r="71" spans="1:27" s="5" customFormat="1" ht="24.75" customHeight="1">
      <c r="A71" s="169"/>
      <c r="B71" s="172"/>
      <c r="C71" s="175"/>
      <c r="D71" s="104" t="s">
        <v>81</v>
      </c>
      <c r="E71" s="105">
        <v>0.4583333333333333</v>
      </c>
      <c r="F71" s="155" t="s">
        <v>65</v>
      </c>
      <c r="G71" s="156"/>
      <c r="H71" s="109"/>
      <c r="I71" s="107" t="s">
        <v>4</v>
      </c>
      <c r="J71" s="108"/>
      <c r="K71" s="159" t="s">
        <v>129</v>
      </c>
      <c r="L71" s="162"/>
      <c r="M71" s="179"/>
      <c r="N71" s="31" t="s">
        <v>81</v>
      </c>
      <c r="O71" s="8">
        <v>0.4583333333333333</v>
      </c>
      <c r="P71" s="193" t="s">
        <v>74</v>
      </c>
      <c r="Q71" s="182"/>
      <c r="R71" s="55"/>
      <c r="S71" s="52" t="s">
        <v>4</v>
      </c>
      <c r="T71" s="73"/>
      <c r="U71" s="145" t="s">
        <v>66</v>
      </c>
      <c r="V71" s="146"/>
      <c r="X71" s="19" t="s">
        <v>29</v>
      </c>
      <c r="Y71" s="30" t="s">
        <v>39</v>
      </c>
      <c r="Z71" s="19" t="s">
        <v>35</v>
      </c>
      <c r="AA71" s="30" t="s">
        <v>39</v>
      </c>
    </row>
    <row r="72" spans="1:27" s="5" customFormat="1" ht="24.75" customHeight="1">
      <c r="A72" s="169"/>
      <c r="B72" s="172"/>
      <c r="C72" s="175"/>
      <c r="D72" s="28" t="s">
        <v>6</v>
      </c>
      <c r="E72" s="13">
        <v>0.5</v>
      </c>
      <c r="F72" s="204" t="s">
        <v>53</v>
      </c>
      <c r="G72" s="205"/>
      <c r="H72" s="48"/>
      <c r="I72" s="49" t="s">
        <v>4</v>
      </c>
      <c r="J72" s="50"/>
      <c r="K72" s="215" t="s">
        <v>58</v>
      </c>
      <c r="L72" s="206"/>
      <c r="M72" s="179"/>
      <c r="N72" s="104" t="s">
        <v>81</v>
      </c>
      <c r="O72" s="105">
        <v>0.5</v>
      </c>
      <c r="P72" s="153" t="s">
        <v>78</v>
      </c>
      <c r="Q72" s="154"/>
      <c r="R72" s="111"/>
      <c r="S72" s="112" t="s">
        <v>4</v>
      </c>
      <c r="T72" s="113"/>
      <c r="U72" s="155" t="s">
        <v>128</v>
      </c>
      <c r="V72" s="163"/>
      <c r="X72" s="19" t="s">
        <v>30</v>
      </c>
      <c r="Y72" s="30" t="s">
        <v>39</v>
      </c>
      <c r="Z72" s="19" t="s">
        <v>36</v>
      </c>
      <c r="AA72" s="30" t="s">
        <v>39</v>
      </c>
    </row>
    <row r="73" spans="1:27" s="1" customFormat="1" ht="24.75" customHeight="1">
      <c r="A73" s="169"/>
      <c r="B73" s="172"/>
      <c r="C73" s="175"/>
      <c r="D73" s="28" t="s">
        <v>6</v>
      </c>
      <c r="E73" s="13">
        <v>0.5416666666666666</v>
      </c>
      <c r="F73" s="215" t="s">
        <v>61</v>
      </c>
      <c r="G73" s="233"/>
      <c r="H73" s="58"/>
      <c r="I73" s="45" t="s">
        <v>4</v>
      </c>
      <c r="J73" s="46"/>
      <c r="K73" s="206" t="s">
        <v>5</v>
      </c>
      <c r="L73" s="216"/>
      <c r="M73" s="179"/>
      <c r="N73" s="104" t="s">
        <v>81</v>
      </c>
      <c r="O73" s="105">
        <v>0.5416666666666666</v>
      </c>
      <c r="P73" s="161" t="s">
        <v>80</v>
      </c>
      <c r="Q73" s="154"/>
      <c r="R73" s="110"/>
      <c r="S73" s="107" t="s">
        <v>4</v>
      </c>
      <c r="T73" s="108"/>
      <c r="U73" s="159" t="s">
        <v>129</v>
      </c>
      <c r="V73" s="160"/>
      <c r="X73" s="19" t="s">
        <v>31</v>
      </c>
      <c r="Y73" s="30" t="s">
        <v>39</v>
      </c>
      <c r="Z73" s="19" t="s">
        <v>37</v>
      </c>
      <c r="AA73" s="30" t="s">
        <v>39</v>
      </c>
    </row>
    <row r="74" spans="1:27" s="1" customFormat="1" ht="24.75" customHeight="1">
      <c r="A74" s="169"/>
      <c r="B74" s="172"/>
      <c r="C74" s="175"/>
      <c r="D74" s="104" t="s">
        <v>81</v>
      </c>
      <c r="E74" s="105">
        <v>0.5833333333333334</v>
      </c>
      <c r="F74" s="161" t="s">
        <v>74</v>
      </c>
      <c r="G74" s="154"/>
      <c r="H74" s="110"/>
      <c r="I74" s="107" t="s">
        <v>4</v>
      </c>
      <c r="J74" s="108"/>
      <c r="K74" s="155" t="s">
        <v>128</v>
      </c>
      <c r="L74" s="156"/>
      <c r="M74" s="179"/>
      <c r="N74" s="28" t="s">
        <v>6</v>
      </c>
      <c r="O74" s="13">
        <v>0.5833333333333334</v>
      </c>
      <c r="P74" s="204" t="s">
        <v>65</v>
      </c>
      <c r="Q74" s="205"/>
      <c r="R74" s="66"/>
      <c r="S74" s="67" t="s">
        <v>4</v>
      </c>
      <c r="T74" s="77"/>
      <c r="U74" s="215" t="s">
        <v>58</v>
      </c>
      <c r="V74" s="231"/>
      <c r="X74" s="19" t="s">
        <v>32</v>
      </c>
      <c r="Y74" s="23" t="s">
        <v>39</v>
      </c>
      <c r="Z74" s="19" t="s">
        <v>38</v>
      </c>
      <c r="AA74" s="30" t="s">
        <v>39</v>
      </c>
    </row>
    <row r="75" spans="1:27" s="1" customFormat="1" ht="24.75" customHeight="1">
      <c r="A75" s="169"/>
      <c r="B75" s="172"/>
      <c r="C75" s="175"/>
      <c r="D75" s="104" t="s">
        <v>81</v>
      </c>
      <c r="E75" s="105">
        <v>0.625</v>
      </c>
      <c r="F75" s="161" t="s">
        <v>74</v>
      </c>
      <c r="G75" s="154"/>
      <c r="H75" s="109"/>
      <c r="I75" s="107" t="s">
        <v>4</v>
      </c>
      <c r="J75" s="108"/>
      <c r="K75" s="159" t="s">
        <v>129</v>
      </c>
      <c r="L75" s="162"/>
      <c r="M75" s="179"/>
      <c r="N75" s="15" t="s">
        <v>81</v>
      </c>
      <c r="O75" s="8">
        <v>0.625</v>
      </c>
      <c r="P75" s="143" t="s">
        <v>45</v>
      </c>
      <c r="Q75" s="144"/>
      <c r="R75" s="55"/>
      <c r="S75" s="52" t="s">
        <v>4</v>
      </c>
      <c r="T75" s="73"/>
      <c r="U75" s="145" t="s">
        <v>5</v>
      </c>
      <c r="V75" s="146"/>
      <c r="X75" s="19" t="s">
        <v>33</v>
      </c>
      <c r="Y75" s="23" t="s">
        <v>39</v>
      </c>
      <c r="Z75" s="19" t="s">
        <v>68</v>
      </c>
      <c r="AA75" s="30" t="s">
        <v>39</v>
      </c>
    </row>
    <row r="76" spans="1:27" s="1" customFormat="1" ht="24.75" customHeight="1">
      <c r="A76" s="195"/>
      <c r="B76" s="196"/>
      <c r="C76" s="197"/>
      <c r="D76" s="29" t="s">
        <v>6</v>
      </c>
      <c r="E76" s="14">
        <v>0.6666666666666666</v>
      </c>
      <c r="F76" s="228" t="s">
        <v>45</v>
      </c>
      <c r="G76" s="229"/>
      <c r="H76" s="70"/>
      <c r="I76" s="71" t="s">
        <v>4</v>
      </c>
      <c r="J76" s="75"/>
      <c r="K76" s="230" t="s">
        <v>77</v>
      </c>
      <c r="L76" s="225"/>
      <c r="M76" s="210"/>
      <c r="N76" s="17"/>
      <c r="O76" s="10">
        <v>0.6666666666666666</v>
      </c>
      <c r="P76" s="184"/>
      <c r="Q76" s="185"/>
      <c r="R76" s="56"/>
      <c r="S76" s="57" t="s">
        <v>4</v>
      </c>
      <c r="T76" s="74"/>
      <c r="U76" s="188"/>
      <c r="V76" s="189"/>
      <c r="Y76" s="21"/>
      <c r="AA76" s="26"/>
    </row>
    <row r="77" spans="1:27" s="1" customFormat="1" ht="24.75" customHeight="1">
      <c r="A77" s="168">
        <v>10</v>
      </c>
      <c r="B77" s="171">
        <v>42987</v>
      </c>
      <c r="C77" s="174" t="s">
        <v>8</v>
      </c>
      <c r="D77" s="31" t="s">
        <v>50</v>
      </c>
      <c r="E77" s="9">
        <v>0.375</v>
      </c>
      <c r="F77" s="164" t="s">
        <v>80</v>
      </c>
      <c r="G77" s="165"/>
      <c r="H77" s="60"/>
      <c r="I77" s="43" t="s">
        <v>4</v>
      </c>
      <c r="J77" s="72"/>
      <c r="K77" s="166" t="s">
        <v>47</v>
      </c>
      <c r="L77" s="227"/>
      <c r="M77" s="178" t="s">
        <v>7</v>
      </c>
      <c r="N77" s="15"/>
      <c r="O77" s="6">
        <v>0.375</v>
      </c>
      <c r="P77" s="164"/>
      <c r="Q77" s="165"/>
      <c r="R77" s="60"/>
      <c r="S77" s="43" t="s">
        <v>4</v>
      </c>
      <c r="T77" s="72"/>
      <c r="U77" s="166"/>
      <c r="V77" s="167"/>
      <c r="Y77" s="21"/>
      <c r="AA77" s="26"/>
    </row>
    <row r="78" spans="1:27" s="1" customFormat="1" ht="24.75" customHeight="1">
      <c r="A78" s="169"/>
      <c r="B78" s="172"/>
      <c r="C78" s="175"/>
      <c r="D78" s="28" t="s">
        <v>6</v>
      </c>
      <c r="E78" s="13">
        <v>0.4166666666666667</v>
      </c>
      <c r="F78" s="204" t="s">
        <v>71</v>
      </c>
      <c r="G78" s="205"/>
      <c r="H78" s="44"/>
      <c r="I78" s="45" t="s">
        <v>4</v>
      </c>
      <c r="J78" s="46"/>
      <c r="K78" s="225" t="s">
        <v>57</v>
      </c>
      <c r="L78" s="226"/>
      <c r="M78" s="179"/>
      <c r="N78" s="15"/>
      <c r="O78" s="7">
        <v>0.4166666666666667</v>
      </c>
      <c r="P78" s="143"/>
      <c r="Q78" s="144"/>
      <c r="R78" s="59"/>
      <c r="S78" s="52" t="s">
        <v>4</v>
      </c>
      <c r="T78" s="73"/>
      <c r="U78" s="145"/>
      <c r="V78" s="146"/>
      <c r="X78" s="19" t="s">
        <v>42</v>
      </c>
      <c r="Y78" s="30" t="s">
        <v>39</v>
      </c>
      <c r="Z78" s="19" t="s">
        <v>34</v>
      </c>
      <c r="AA78" s="23" t="s">
        <v>41</v>
      </c>
    </row>
    <row r="79" spans="1:27" s="1" customFormat="1" ht="24.75" customHeight="1">
      <c r="A79" s="169"/>
      <c r="B79" s="172"/>
      <c r="C79" s="175"/>
      <c r="D79" s="28" t="s">
        <v>6</v>
      </c>
      <c r="E79" s="13">
        <v>0.4583333333333333</v>
      </c>
      <c r="F79" s="204" t="s">
        <v>66</v>
      </c>
      <c r="G79" s="205"/>
      <c r="H79" s="66"/>
      <c r="I79" s="67" t="s">
        <v>4</v>
      </c>
      <c r="J79" s="77"/>
      <c r="K79" s="206" t="s">
        <v>77</v>
      </c>
      <c r="L79" s="216"/>
      <c r="M79" s="179"/>
      <c r="N79" s="15"/>
      <c r="O79" s="8">
        <v>0.4583333333333333</v>
      </c>
      <c r="P79" s="143"/>
      <c r="Q79" s="144"/>
      <c r="R79" s="55"/>
      <c r="S79" s="52" t="s">
        <v>4</v>
      </c>
      <c r="T79" s="73"/>
      <c r="U79" s="186"/>
      <c r="V79" s="208"/>
      <c r="X79" s="19" t="s">
        <v>29</v>
      </c>
      <c r="Y79" s="30" t="s">
        <v>39</v>
      </c>
      <c r="Z79" s="19" t="s">
        <v>35</v>
      </c>
      <c r="AA79" s="30" t="s">
        <v>39</v>
      </c>
    </row>
    <row r="80" spans="1:27" s="1" customFormat="1" ht="24.75" customHeight="1">
      <c r="A80" s="169"/>
      <c r="B80" s="172"/>
      <c r="C80" s="175"/>
      <c r="D80" s="15" t="s">
        <v>81</v>
      </c>
      <c r="E80" s="8">
        <v>0.5</v>
      </c>
      <c r="F80" s="186" t="s">
        <v>99</v>
      </c>
      <c r="G80" s="145"/>
      <c r="H80" s="55"/>
      <c r="I80" s="52" t="s">
        <v>4</v>
      </c>
      <c r="J80" s="73"/>
      <c r="K80" s="145" t="s">
        <v>57</v>
      </c>
      <c r="L80" s="183"/>
      <c r="M80" s="179"/>
      <c r="N80" s="15" t="s">
        <v>81</v>
      </c>
      <c r="O80" s="8">
        <v>0.5</v>
      </c>
      <c r="P80" s="181" t="s">
        <v>82</v>
      </c>
      <c r="Q80" s="182"/>
      <c r="R80" s="64"/>
      <c r="S80" s="65" t="s">
        <v>4</v>
      </c>
      <c r="T80" s="78"/>
      <c r="U80" s="186" t="s">
        <v>61</v>
      </c>
      <c r="V80" s="208"/>
      <c r="X80" s="19" t="s">
        <v>30</v>
      </c>
      <c r="Y80" s="30" t="s">
        <v>39</v>
      </c>
      <c r="Z80" s="19" t="s">
        <v>36</v>
      </c>
      <c r="AA80" s="30" t="s">
        <v>39</v>
      </c>
    </row>
    <row r="81" spans="1:27" s="1" customFormat="1" ht="24.75" customHeight="1">
      <c r="A81" s="169"/>
      <c r="B81" s="172"/>
      <c r="C81" s="175"/>
      <c r="D81" s="28" t="s">
        <v>6</v>
      </c>
      <c r="E81" s="13">
        <v>0.541666666666667</v>
      </c>
      <c r="F81" s="225" t="s">
        <v>57</v>
      </c>
      <c r="G81" s="226"/>
      <c r="H81" s="48"/>
      <c r="I81" s="49" t="s">
        <v>4</v>
      </c>
      <c r="J81" s="50"/>
      <c r="K81" s="204" t="s">
        <v>47</v>
      </c>
      <c r="L81" s="205"/>
      <c r="M81" s="179"/>
      <c r="N81" s="15" t="s">
        <v>81</v>
      </c>
      <c r="O81" s="8">
        <v>0.5416666666666666</v>
      </c>
      <c r="P81" s="193" t="s">
        <v>78</v>
      </c>
      <c r="Q81" s="182"/>
      <c r="R81" s="51"/>
      <c r="S81" s="52" t="s">
        <v>4</v>
      </c>
      <c r="T81" s="73"/>
      <c r="U81" s="143" t="s">
        <v>53</v>
      </c>
      <c r="V81" s="209"/>
      <c r="X81" s="19" t="s">
        <v>31</v>
      </c>
      <c r="Y81" s="30" t="s">
        <v>39</v>
      </c>
      <c r="Z81" s="19" t="s">
        <v>37</v>
      </c>
      <c r="AA81" s="23" t="s">
        <v>40</v>
      </c>
    </row>
    <row r="82" spans="1:27" s="1" customFormat="1" ht="24.75" customHeight="1">
      <c r="A82" s="169"/>
      <c r="B82" s="172"/>
      <c r="C82" s="175"/>
      <c r="D82" s="15" t="s">
        <v>50</v>
      </c>
      <c r="E82" s="8">
        <v>0.5833333333333334</v>
      </c>
      <c r="F82" s="143" t="s">
        <v>57</v>
      </c>
      <c r="G82" s="144"/>
      <c r="H82" s="51"/>
      <c r="I82" s="52" t="s">
        <v>4</v>
      </c>
      <c r="J82" s="73"/>
      <c r="K82" s="145" t="s">
        <v>77</v>
      </c>
      <c r="L82" s="224"/>
      <c r="M82" s="179"/>
      <c r="N82" s="15" t="s">
        <v>81</v>
      </c>
      <c r="O82" s="8">
        <v>0.5833333333333334</v>
      </c>
      <c r="P82" s="181" t="s">
        <v>82</v>
      </c>
      <c r="Q82" s="182"/>
      <c r="R82" s="61"/>
      <c r="S82" s="54" t="s">
        <v>4</v>
      </c>
      <c r="T82" s="79"/>
      <c r="U82" s="186" t="s">
        <v>67</v>
      </c>
      <c r="V82" s="221"/>
      <c r="X82" s="19" t="s">
        <v>32</v>
      </c>
      <c r="Y82" s="30" t="s">
        <v>39</v>
      </c>
      <c r="Z82" s="19" t="s">
        <v>38</v>
      </c>
      <c r="AA82" s="30" t="s">
        <v>39</v>
      </c>
    </row>
    <row r="83" spans="1:27" s="1" customFormat="1" ht="24.75" customHeight="1">
      <c r="A83" s="169"/>
      <c r="B83" s="172"/>
      <c r="C83" s="175"/>
      <c r="D83" s="15" t="s">
        <v>81</v>
      </c>
      <c r="E83" s="8">
        <v>0.625</v>
      </c>
      <c r="F83" s="181" t="s">
        <v>58</v>
      </c>
      <c r="G83" s="182"/>
      <c r="H83" s="55"/>
      <c r="I83" s="52" t="s">
        <v>4</v>
      </c>
      <c r="J83" s="73"/>
      <c r="K83" s="186" t="s">
        <v>61</v>
      </c>
      <c r="L83" s="187"/>
      <c r="M83" s="179"/>
      <c r="N83" s="15" t="s">
        <v>81</v>
      </c>
      <c r="O83" s="8">
        <v>0.625</v>
      </c>
      <c r="P83" s="193" t="s">
        <v>78</v>
      </c>
      <c r="Q83" s="182"/>
      <c r="R83" s="55"/>
      <c r="S83" s="52" t="s">
        <v>4</v>
      </c>
      <c r="T83" s="73"/>
      <c r="U83" s="186" t="s">
        <v>67</v>
      </c>
      <c r="V83" s="221"/>
      <c r="X83" s="19" t="s">
        <v>33</v>
      </c>
      <c r="Y83" s="30" t="s">
        <v>39</v>
      </c>
      <c r="Z83" s="20"/>
      <c r="AA83" s="26"/>
    </row>
    <row r="84" spans="1:27" s="1" customFormat="1" ht="24.75" customHeight="1">
      <c r="A84" s="195"/>
      <c r="B84" s="196"/>
      <c r="C84" s="197"/>
      <c r="D84" s="17" t="s">
        <v>81</v>
      </c>
      <c r="E84" s="8">
        <v>0.666666666666667</v>
      </c>
      <c r="F84" s="193" t="s">
        <v>48</v>
      </c>
      <c r="G84" s="182"/>
      <c r="H84" s="56"/>
      <c r="I84" s="57" t="s">
        <v>4</v>
      </c>
      <c r="J84" s="74"/>
      <c r="K84" s="222" t="s">
        <v>53</v>
      </c>
      <c r="L84" s="223"/>
      <c r="M84" s="210"/>
      <c r="N84" s="17"/>
      <c r="O84" s="10">
        <v>0.6666666666666666</v>
      </c>
      <c r="P84" s="184"/>
      <c r="Q84" s="185"/>
      <c r="R84" s="56"/>
      <c r="S84" s="57" t="s">
        <v>4</v>
      </c>
      <c r="T84" s="74"/>
      <c r="U84" s="188"/>
      <c r="V84" s="189"/>
      <c r="Y84" s="21"/>
      <c r="AA84" s="26"/>
    </row>
    <row r="85" spans="1:27" s="1" customFormat="1" ht="24.75" customHeight="1">
      <c r="A85" s="168">
        <v>11</v>
      </c>
      <c r="B85" s="171">
        <v>42994</v>
      </c>
      <c r="C85" s="174" t="s">
        <v>8</v>
      </c>
      <c r="D85" s="15" t="s">
        <v>81</v>
      </c>
      <c r="E85" s="6">
        <v>0.375</v>
      </c>
      <c r="F85" s="164" t="s">
        <v>70</v>
      </c>
      <c r="G85" s="165"/>
      <c r="H85" s="60"/>
      <c r="I85" s="43" t="s">
        <v>4</v>
      </c>
      <c r="J85" s="72"/>
      <c r="K85" s="217" t="s">
        <v>61</v>
      </c>
      <c r="L85" s="218"/>
      <c r="M85" s="178" t="s">
        <v>7</v>
      </c>
      <c r="N85" s="15"/>
      <c r="O85" s="6">
        <v>0.375</v>
      </c>
      <c r="P85" s="164"/>
      <c r="Q85" s="165"/>
      <c r="R85" s="60"/>
      <c r="S85" s="43" t="s">
        <v>4</v>
      </c>
      <c r="T85" s="72"/>
      <c r="U85" s="166"/>
      <c r="V85" s="167"/>
      <c r="Y85" s="21"/>
      <c r="AA85" s="26"/>
    </row>
    <row r="86" spans="1:27" s="1" customFormat="1" ht="24.75" customHeight="1">
      <c r="A86" s="169"/>
      <c r="B86" s="172"/>
      <c r="C86" s="175"/>
      <c r="D86" s="15" t="s">
        <v>81</v>
      </c>
      <c r="E86" s="7">
        <v>0.4166666666666667</v>
      </c>
      <c r="F86" s="193" t="s">
        <v>78</v>
      </c>
      <c r="G86" s="182"/>
      <c r="H86" s="59"/>
      <c r="I86" s="52" t="s">
        <v>4</v>
      </c>
      <c r="J86" s="73"/>
      <c r="K86" s="143" t="s">
        <v>53</v>
      </c>
      <c r="L86" s="144"/>
      <c r="M86" s="179"/>
      <c r="N86" s="15"/>
      <c r="O86" s="7">
        <v>0.4166666666666667</v>
      </c>
      <c r="P86" s="143"/>
      <c r="Q86" s="144"/>
      <c r="R86" s="59"/>
      <c r="S86" s="52" t="s">
        <v>4</v>
      </c>
      <c r="T86" s="73"/>
      <c r="U86" s="145"/>
      <c r="V86" s="146"/>
      <c r="X86" s="19" t="s">
        <v>42</v>
      </c>
      <c r="Y86" s="30" t="s">
        <v>39</v>
      </c>
      <c r="Z86" s="19" t="s">
        <v>34</v>
      </c>
      <c r="AA86" s="23" t="s">
        <v>40</v>
      </c>
    </row>
    <row r="87" spans="1:27" s="1" customFormat="1" ht="24.75" customHeight="1">
      <c r="A87" s="169"/>
      <c r="B87" s="172"/>
      <c r="C87" s="175"/>
      <c r="D87" s="28" t="s">
        <v>6</v>
      </c>
      <c r="E87" s="13">
        <v>0.4583333333333333</v>
      </c>
      <c r="F87" s="219" t="s">
        <v>82</v>
      </c>
      <c r="G87" s="220"/>
      <c r="H87" s="47"/>
      <c r="I87" s="45" t="s">
        <v>4</v>
      </c>
      <c r="J87" s="46"/>
      <c r="K87" s="206" t="s">
        <v>77</v>
      </c>
      <c r="L87" s="216"/>
      <c r="M87" s="179"/>
      <c r="N87" s="15" t="s">
        <v>81</v>
      </c>
      <c r="O87" s="8">
        <v>0.4583333333333333</v>
      </c>
      <c r="P87" s="186" t="s">
        <v>67</v>
      </c>
      <c r="Q87" s="145"/>
      <c r="R87" s="64"/>
      <c r="S87" s="65" t="s">
        <v>4</v>
      </c>
      <c r="T87" s="78"/>
      <c r="U87" s="145" t="s">
        <v>66</v>
      </c>
      <c r="V87" s="146"/>
      <c r="X87" s="19" t="s">
        <v>29</v>
      </c>
      <c r="Y87" s="30" t="s">
        <v>39</v>
      </c>
      <c r="Z87" s="19" t="s">
        <v>35</v>
      </c>
      <c r="AA87" s="30" t="s">
        <v>39</v>
      </c>
    </row>
    <row r="88" spans="1:27" s="1" customFormat="1" ht="24.75" customHeight="1">
      <c r="A88" s="169"/>
      <c r="B88" s="172"/>
      <c r="C88" s="175"/>
      <c r="D88" s="15" t="s">
        <v>81</v>
      </c>
      <c r="E88" s="8">
        <v>0.5</v>
      </c>
      <c r="F88" s="193" t="s">
        <v>78</v>
      </c>
      <c r="G88" s="182"/>
      <c r="H88" s="64"/>
      <c r="I88" s="65" t="s">
        <v>4</v>
      </c>
      <c r="J88" s="78"/>
      <c r="K88" s="145" t="s">
        <v>70</v>
      </c>
      <c r="L88" s="183"/>
      <c r="M88" s="179"/>
      <c r="N88" s="15"/>
      <c r="O88" s="8">
        <v>0.5</v>
      </c>
      <c r="P88" s="186"/>
      <c r="Q88" s="145"/>
      <c r="R88" s="64"/>
      <c r="S88" s="65" t="s">
        <v>4</v>
      </c>
      <c r="T88" s="78"/>
      <c r="U88" s="145"/>
      <c r="V88" s="146"/>
      <c r="X88" s="19" t="s">
        <v>30</v>
      </c>
      <c r="Y88" s="30" t="s">
        <v>39</v>
      </c>
      <c r="Z88" s="19" t="s">
        <v>36</v>
      </c>
      <c r="AA88" s="30" t="s">
        <v>39</v>
      </c>
    </row>
    <row r="89" spans="1:27" s="1" customFormat="1" ht="24.75" customHeight="1">
      <c r="A89" s="169"/>
      <c r="B89" s="172"/>
      <c r="C89" s="175"/>
      <c r="D89" s="15" t="s">
        <v>81</v>
      </c>
      <c r="E89" s="8">
        <v>0.5416666666666666</v>
      </c>
      <c r="F89" s="186" t="s">
        <v>61</v>
      </c>
      <c r="G89" s="187"/>
      <c r="H89" s="51"/>
      <c r="I89" s="52" t="s">
        <v>4</v>
      </c>
      <c r="J89" s="73"/>
      <c r="K89" s="145" t="s">
        <v>66</v>
      </c>
      <c r="L89" s="183"/>
      <c r="M89" s="179"/>
      <c r="N89" s="15"/>
      <c r="O89" s="8">
        <v>0.5416666666666666</v>
      </c>
      <c r="P89" s="143"/>
      <c r="Q89" s="144"/>
      <c r="R89" s="51"/>
      <c r="S89" s="52" t="s">
        <v>4</v>
      </c>
      <c r="T89" s="73"/>
      <c r="U89" s="213"/>
      <c r="V89" s="214"/>
      <c r="X89" s="19" t="s">
        <v>31</v>
      </c>
      <c r="Y89" s="30" t="s">
        <v>39</v>
      </c>
      <c r="Z89" s="19" t="s">
        <v>37</v>
      </c>
      <c r="AA89" s="23" t="s">
        <v>40</v>
      </c>
    </row>
    <row r="90" spans="1:27" s="1" customFormat="1" ht="24.75" customHeight="1">
      <c r="A90" s="169"/>
      <c r="B90" s="172"/>
      <c r="C90" s="175"/>
      <c r="D90" s="28" t="s">
        <v>6</v>
      </c>
      <c r="E90" s="13">
        <v>0.5833333333333334</v>
      </c>
      <c r="F90" s="215" t="s">
        <v>67</v>
      </c>
      <c r="G90" s="206"/>
      <c r="H90" s="66"/>
      <c r="I90" s="67" t="s">
        <v>4</v>
      </c>
      <c r="J90" s="77"/>
      <c r="K90" s="206" t="s">
        <v>77</v>
      </c>
      <c r="L90" s="216"/>
      <c r="M90" s="179"/>
      <c r="N90" s="15" t="s">
        <v>81</v>
      </c>
      <c r="O90" s="8">
        <v>0.5833333333333334</v>
      </c>
      <c r="P90" s="186" t="s">
        <v>61</v>
      </c>
      <c r="Q90" s="187"/>
      <c r="R90" s="61"/>
      <c r="S90" s="54" t="s">
        <v>4</v>
      </c>
      <c r="T90" s="79"/>
      <c r="U90" s="181" t="s">
        <v>82</v>
      </c>
      <c r="V90" s="211"/>
      <c r="X90" s="19" t="s">
        <v>32</v>
      </c>
      <c r="Y90" s="30" t="s">
        <v>39</v>
      </c>
      <c r="Z90" s="19" t="s">
        <v>38</v>
      </c>
      <c r="AA90" s="30" t="s">
        <v>39</v>
      </c>
    </row>
    <row r="91" spans="1:27" s="1" customFormat="1" ht="24.75" customHeight="1">
      <c r="A91" s="169"/>
      <c r="B91" s="172"/>
      <c r="C91" s="175"/>
      <c r="D91" s="15" t="s">
        <v>81</v>
      </c>
      <c r="E91" s="8">
        <v>0.625</v>
      </c>
      <c r="F91" s="143" t="s">
        <v>47</v>
      </c>
      <c r="G91" s="144"/>
      <c r="H91" s="55"/>
      <c r="I91" s="52" t="s">
        <v>4</v>
      </c>
      <c r="J91" s="73"/>
      <c r="K91" s="145" t="s">
        <v>77</v>
      </c>
      <c r="L91" s="183"/>
      <c r="M91" s="179"/>
      <c r="N91" s="15" t="s">
        <v>81</v>
      </c>
      <c r="O91" s="8">
        <v>0.625</v>
      </c>
      <c r="P91" s="143" t="s">
        <v>53</v>
      </c>
      <c r="Q91" s="144"/>
      <c r="R91" s="55"/>
      <c r="S91" s="52" t="s">
        <v>4</v>
      </c>
      <c r="T91" s="73"/>
      <c r="U91" s="193" t="s">
        <v>78</v>
      </c>
      <c r="V91" s="211"/>
      <c r="X91" s="19" t="s">
        <v>33</v>
      </c>
      <c r="Y91" s="23" t="s">
        <v>40</v>
      </c>
      <c r="Z91" s="20"/>
      <c r="AA91" s="26"/>
    </row>
    <row r="92" spans="1:27" s="1" customFormat="1" ht="24.75" customHeight="1">
      <c r="A92" s="195"/>
      <c r="B92" s="196"/>
      <c r="C92" s="197"/>
      <c r="D92" s="17" t="s">
        <v>81</v>
      </c>
      <c r="E92" s="10">
        <v>0.6666666666666666</v>
      </c>
      <c r="F92" s="184" t="s">
        <v>48</v>
      </c>
      <c r="G92" s="185"/>
      <c r="H92" s="56"/>
      <c r="I92" s="57" t="s">
        <v>4</v>
      </c>
      <c r="J92" s="74"/>
      <c r="K92" s="188" t="s">
        <v>70</v>
      </c>
      <c r="L92" s="212"/>
      <c r="M92" s="210"/>
      <c r="N92" s="17"/>
      <c r="O92" s="10">
        <v>0.6666666666666666</v>
      </c>
      <c r="P92" s="184"/>
      <c r="Q92" s="185"/>
      <c r="R92" s="56"/>
      <c r="S92" s="57" t="s">
        <v>4</v>
      </c>
      <c r="T92" s="74"/>
      <c r="U92" s="188"/>
      <c r="V92" s="189"/>
      <c r="Y92" s="21"/>
      <c r="AA92" s="26"/>
    </row>
    <row r="93" spans="1:27" s="1" customFormat="1" ht="24.75" customHeight="1">
      <c r="A93" s="168">
        <v>12</v>
      </c>
      <c r="B93" s="171">
        <v>43022</v>
      </c>
      <c r="C93" s="174" t="s">
        <v>8</v>
      </c>
      <c r="D93" s="15" t="s">
        <v>81</v>
      </c>
      <c r="E93" s="6">
        <v>0.375</v>
      </c>
      <c r="F93" s="164" t="s">
        <v>52</v>
      </c>
      <c r="G93" s="165"/>
      <c r="H93" s="60"/>
      <c r="I93" s="43" t="s">
        <v>4</v>
      </c>
      <c r="J93" s="72"/>
      <c r="K93" s="166" t="s">
        <v>70</v>
      </c>
      <c r="L93" s="177"/>
      <c r="M93" s="178" t="s">
        <v>7</v>
      </c>
      <c r="N93" s="16"/>
      <c r="O93" s="6">
        <v>0.375</v>
      </c>
      <c r="P93" s="164"/>
      <c r="Q93" s="165"/>
      <c r="R93" s="60"/>
      <c r="S93" s="43" t="s">
        <v>4</v>
      </c>
      <c r="T93" s="72"/>
      <c r="U93" s="166"/>
      <c r="V93" s="167"/>
      <c r="Y93" s="21"/>
      <c r="AA93" s="26"/>
    </row>
    <row r="94" spans="1:27" s="1" customFormat="1" ht="24.75" customHeight="1">
      <c r="A94" s="169"/>
      <c r="B94" s="172"/>
      <c r="C94" s="175"/>
      <c r="D94" s="15" t="s">
        <v>81</v>
      </c>
      <c r="E94" s="7">
        <v>0.4166666666666667</v>
      </c>
      <c r="F94" s="143" t="s">
        <v>84</v>
      </c>
      <c r="G94" s="144"/>
      <c r="H94" s="59"/>
      <c r="I94" s="52" t="s">
        <v>4</v>
      </c>
      <c r="J94" s="73"/>
      <c r="K94" s="145" t="s">
        <v>47</v>
      </c>
      <c r="L94" s="183"/>
      <c r="M94" s="179"/>
      <c r="N94" s="15"/>
      <c r="O94" s="7">
        <v>0.4166666666666667</v>
      </c>
      <c r="P94" s="143"/>
      <c r="Q94" s="144"/>
      <c r="R94" s="59"/>
      <c r="S94" s="52" t="s">
        <v>4</v>
      </c>
      <c r="T94" s="73"/>
      <c r="U94" s="145"/>
      <c r="V94" s="146"/>
      <c r="X94" s="19" t="s">
        <v>42</v>
      </c>
      <c r="Y94" s="23" t="s">
        <v>39</v>
      </c>
      <c r="Z94" s="19" t="s">
        <v>34</v>
      </c>
      <c r="AA94" s="23" t="s">
        <v>40</v>
      </c>
    </row>
    <row r="95" spans="1:27" s="1" customFormat="1" ht="24.75" customHeight="1">
      <c r="A95" s="169"/>
      <c r="B95" s="172"/>
      <c r="C95" s="175"/>
      <c r="D95" s="28" t="s">
        <v>6</v>
      </c>
      <c r="E95" s="13">
        <v>0.4583333333333333</v>
      </c>
      <c r="F95" s="204" t="s">
        <v>70</v>
      </c>
      <c r="G95" s="205"/>
      <c r="H95" s="47"/>
      <c r="I95" s="45" t="s">
        <v>4</v>
      </c>
      <c r="J95" s="46"/>
      <c r="K95" s="206" t="s">
        <v>5</v>
      </c>
      <c r="L95" s="207"/>
      <c r="M95" s="179"/>
      <c r="N95" s="15"/>
      <c r="O95" s="8">
        <v>0.4583333333333333</v>
      </c>
      <c r="P95" s="143"/>
      <c r="Q95" s="144"/>
      <c r="R95" s="55"/>
      <c r="S95" s="52" t="s">
        <v>4</v>
      </c>
      <c r="T95" s="73"/>
      <c r="U95" s="186"/>
      <c r="V95" s="208"/>
      <c r="X95" s="19" t="s">
        <v>29</v>
      </c>
      <c r="Y95" s="23" t="s">
        <v>39</v>
      </c>
      <c r="Z95" s="19" t="s">
        <v>35</v>
      </c>
      <c r="AA95" s="30" t="s">
        <v>39</v>
      </c>
    </row>
    <row r="96" spans="1:27" s="1" customFormat="1" ht="24.75" customHeight="1">
      <c r="A96" s="169"/>
      <c r="B96" s="172"/>
      <c r="C96" s="175"/>
      <c r="D96" s="28" t="s">
        <v>6</v>
      </c>
      <c r="E96" s="13">
        <v>0.5</v>
      </c>
      <c r="F96" s="204" t="s">
        <v>83</v>
      </c>
      <c r="G96" s="205"/>
      <c r="H96" s="48"/>
      <c r="I96" s="49" t="s">
        <v>4</v>
      </c>
      <c r="J96" s="50"/>
      <c r="K96" s="206" t="s">
        <v>69</v>
      </c>
      <c r="L96" s="207"/>
      <c r="M96" s="179"/>
      <c r="N96" s="15"/>
      <c r="O96" s="8">
        <v>0.5</v>
      </c>
      <c r="P96" s="181"/>
      <c r="Q96" s="182"/>
      <c r="R96" s="64"/>
      <c r="S96" s="65" t="s">
        <v>4</v>
      </c>
      <c r="T96" s="78"/>
      <c r="U96" s="143"/>
      <c r="V96" s="209"/>
      <c r="X96" s="19" t="s">
        <v>30</v>
      </c>
      <c r="Y96" s="30" t="s">
        <v>39</v>
      </c>
      <c r="Z96" s="19" t="s">
        <v>36</v>
      </c>
      <c r="AA96" s="30" t="s">
        <v>39</v>
      </c>
    </row>
    <row r="97" spans="1:27" s="1" customFormat="1" ht="24.75" customHeight="1">
      <c r="A97" s="169"/>
      <c r="B97" s="172"/>
      <c r="C97" s="175"/>
      <c r="D97" s="28" t="s">
        <v>6</v>
      </c>
      <c r="E97" s="13">
        <v>0.5416666666666666</v>
      </c>
      <c r="F97" s="204" t="s">
        <v>66</v>
      </c>
      <c r="G97" s="205"/>
      <c r="H97" s="58"/>
      <c r="I97" s="45" t="s">
        <v>4</v>
      </c>
      <c r="J97" s="46"/>
      <c r="K97" s="206" t="s">
        <v>5</v>
      </c>
      <c r="L97" s="207"/>
      <c r="M97" s="179"/>
      <c r="N97" s="15"/>
      <c r="O97" s="8">
        <v>0.5416666666666666</v>
      </c>
      <c r="P97" s="193"/>
      <c r="Q97" s="182"/>
      <c r="R97" s="51"/>
      <c r="S97" s="52" t="s">
        <v>4</v>
      </c>
      <c r="T97" s="73"/>
      <c r="U97" s="145"/>
      <c r="V97" s="146"/>
      <c r="X97" s="19" t="s">
        <v>31</v>
      </c>
      <c r="Y97" s="30" t="s">
        <v>39</v>
      </c>
      <c r="Z97" s="19" t="s">
        <v>37</v>
      </c>
      <c r="AA97" s="30" t="s">
        <v>39</v>
      </c>
    </row>
    <row r="98" spans="1:27" s="1" customFormat="1" ht="24.75" customHeight="1">
      <c r="A98" s="169"/>
      <c r="B98" s="172"/>
      <c r="C98" s="175"/>
      <c r="D98" s="28" t="s">
        <v>6</v>
      </c>
      <c r="E98" s="13">
        <v>0.5833333333333334</v>
      </c>
      <c r="F98" s="204" t="s">
        <v>70</v>
      </c>
      <c r="G98" s="205"/>
      <c r="H98" s="66"/>
      <c r="I98" s="67" t="s">
        <v>4</v>
      </c>
      <c r="J98" s="77"/>
      <c r="K98" s="206" t="s">
        <v>57</v>
      </c>
      <c r="L98" s="207"/>
      <c r="M98" s="179"/>
      <c r="N98" s="15"/>
      <c r="O98" s="8">
        <v>0.5833333333333334</v>
      </c>
      <c r="P98" s="143"/>
      <c r="Q98" s="144"/>
      <c r="R98" s="61"/>
      <c r="S98" s="54" t="s">
        <v>4</v>
      </c>
      <c r="T98" s="79"/>
      <c r="U98" s="145"/>
      <c r="V98" s="146"/>
      <c r="X98" s="19" t="s">
        <v>32</v>
      </c>
      <c r="Y98" s="23" t="s">
        <v>39</v>
      </c>
      <c r="Z98" s="19" t="s">
        <v>38</v>
      </c>
      <c r="AA98" s="23" t="s">
        <v>40</v>
      </c>
    </row>
    <row r="99" spans="1:27" s="1" customFormat="1" ht="24.75" customHeight="1">
      <c r="A99" s="169"/>
      <c r="B99" s="172"/>
      <c r="C99" s="175"/>
      <c r="D99" s="15" t="s">
        <v>81</v>
      </c>
      <c r="E99" s="8">
        <v>0.625</v>
      </c>
      <c r="F99" s="143" t="s">
        <v>84</v>
      </c>
      <c r="G99" s="144"/>
      <c r="H99" s="55"/>
      <c r="I99" s="52" t="s">
        <v>4</v>
      </c>
      <c r="J99" s="73"/>
      <c r="K99" s="145" t="s">
        <v>5</v>
      </c>
      <c r="L99" s="183"/>
      <c r="M99" s="179"/>
      <c r="N99" s="15"/>
      <c r="O99" s="8">
        <v>0.625</v>
      </c>
      <c r="P99" s="143"/>
      <c r="Q99" s="144"/>
      <c r="R99" s="55"/>
      <c r="S99" s="52" t="s">
        <v>4</v>
      </c>
      <c r="T99" s="73"/>
      <c r="U99" s="145"/>
      <c r="V99" s="146"/>
      <c r="X99" s="19" t="s">
        <v>33</v>
      </c>
      <c r="Y99" s="30" t="s">
        <v>39</v>
      </c>
      <c r="Z99" s="20"/>
      <c r="AA99" s="26"/>
    </row>
    <row r="100" spans="1:27" s="1" customFormat="1" ht="24.75" customHeight="1">
      <c r="A100" s="195"/>
      <c r="B100" s="196"/>
      <c r="C100" s="197"/>
      <c r="D100" s="17"/>
      <c r="E100" s="10">
        <v>0.6666666666666666</v>
      </c>
      <c r="F100" s="184"/>
      <c r="G100" s="185"/>
      <c r="H100" s="56"/>
      <c r="I100" s="57" t="s">
        <v>4</v>
      </c>
      <c r="J100" s="74"/>
      <c r="K100" s="188"/>
      <c r="L100" s="203"/>
      <c r="M100" s="210"/>
      <c r="N100" s="17"/>
      <c r="O100" s="10">
        <v>0.6666666666666666</v>
      </c>
      <c r="P100" s="184"/>
      <c r="Q100" s="185"/>
      <c r="R100" s="56"/>
      <c r="S100" s="57" t="s">
        <v>4</v>
      </c>
      <c r="T100" s="74"/>
      <c r="U100" s="188"/>
      <c r="V100" s="189"/>
      <c r="Y100" s="21"/>
      <c r="AA100" s="26"/>
    </row>
    <row r="101" spans="1:27" s="1" customFormat="1" ht="24.75" customHeight="1">
      <c r="A101" s="168">
        <v>13</v>
      </c>
      <c r="B101" s="171">
        <v>43036</v>
      </c>
      <c r="C101" s="174" t="s">
        <v>8</v>
      </c>
      <c r="D101" s="15" t="s">
        <v>50</v>
      </c>
      <c r="E101" s="9">
        <v>0.375</v>
      </c>
      <c r="F101" s="164" t="s">
        <v>52</v>
      </c>
      <c r="G101" s="165"/>
      <c r="H101" s="60"/>
      <c r="I101" s="43" t="s">
        <v>4</v>
      </c>
      <c r="J101" s="72"/>
      <c r="K101" s="198" t="s">
        <v>90</v>
      </c>
      <c r="L101" s="199"/>
      <c r="M101" s="200" t="s">
        <v>7</v>
      </c>
      <c r="N101" s="31" t="s">
        <v>50</v>
      </c>
      <c r="O101" s="9">
        <v>0.375</v>
      </c>
      <c r="P101" s="186" t="s">
        <v>48</v>
      </c>
      <c r="Q101" s="187"/>
      <c r="R101" s="60"/>
      <c r="S101" s="43" t="s">
        <v>4</v>
      </c>
      <c r="T101" s="72"/>
      <c r="U101" s="166" t="s">
        <v>91</v>
      </c>
      <c r="V101" s="167"/>
      <c r="X101" s="34" t="s">
        <v>73</v>
      </c>
      <c r="Y101" s="21"/>
      <c r="AA101" s="26"/>
    </row>
    <row r="102" spans="1:27" s="5" customFormat="1" ht="24.75" customHeight="1">
      <c r="A102" s="169"/>
      <c r="B102" s="172"/>
      <c r="C102" s="175"/>
      <c r="D102" s="122" t="s">
        <v>81</v>
      </c>
      <c r="E102" s="123">
        <v>0.4166666666666667</v>
      </c>
      <c r="F102" s="192" t="s">
        <v>87</v>
      </c>
      <c r="G102" s="191"/>
      <c r="H102" s="127"/>
      <c r="I102" s="128" t="s">
        <v>4</v>
      </c>
      <c r="J102" s="129"/>
      <c r="K102" s="139" t="s">
        <v>76</v>
      </c>
      <c r="L102" s="140"/>
      <c r="M102" s="201"/>
      <c r="N102" s="122" t="s">
        <v>81</v>
      </c>
      <c r="O102" s="123">
        <v>0.4166666666666667</v>
      </c>
      <c r="P102" s="190" t="s">
        <v>74</v>
      </c>
      <c r="Q102" s="191"/>
      <c r="R102" s="131"/>
      <c r="S102" s="128" t="s">
        <v>4</v>
      </c>
      <c r="T102" s="129"/>
      <c r="U102" s="141" t="s">
        <v>85</v>
      </c>
      <c r="V102" s="152"/>
      <c r="X102" s="19" t="s">
        <v>42</v>
      </c>
      <c r="Y102" s="23" t="s">
        <v>39</v>
      </c>
      <c r="Z102" s="19" t="s">
        <v>34</v>
      </c>
      <c r="AA102" s="23" t="s">
        <v>39</v>
      </c>
    </row>
    <row r="103" spans="1:27" s="1" customFormat="1" ht="24.75" customHeight="1">
      <c r="A103" s="169"/>
      <c r="B103" s="172"/>
      <c r="C103" s="175"/>
      <c r="D103" s="104" t="s">
        <v>81</v>
      </c>
      <c r="E103" s="105">
        <v>0.4583333333333333</v>
      </c>
      <c r="F103" s="153" t="s">
        <v>48</v>
      </c>
      <c r="G103" s="154"/>
      <c r="H103" s="109"/>
      <c r="I103" s="107" t="s">
        <v>4</v>
      </c>
      <c r="J103" s="108"/>
      <c r="K103" s="159" t="s">
        <v>129</v>
      </c>
      <c r="L103" s="162"/>
      <c r="M103" s="201"/>
      <c r="N103" s="31" t="s">
        <v>50</v>
      </c>
      <c r="O103" s="8">
        <v>0.4583333333333333</v>
      </c>
      <c r="P103" s="193" t="s">
        <v>92</v>
      </c>
      <c r="Q103" s="182"/>
      <c r="R103" s="55"/>
      <c r="S103" s="52" t="s">
        <v>4</v>
      </c>
      <c r="T103" s="73"/>
      <c r="U103" s="145" t="s">
        <v>86</v>
      </c>
      <c r="V103" s="146"/>
      <c r="X103" s="19" t="s">
        <v>29</v>
      </c>
      <c r="Y103" s="23" t="s">
        <v>39</v>
      </c>
      <c r="Z103" s="19" t="s">
        <v>35</v>
      </c>
      <c r="AA103" s="30" t="s">
        <v>39</v>
      </c>
    </row>
    <row r="104" spans="1:27" s="1" customFormat="1" ht="24.75" customHeight="1">
      <c r="A104" s="169"/>
      <c r="B104" s="172"/>
      <c r="C104" s="175"/>
      <c r="D104" s="122" t="s">
        <v>81</v>
      </c>
      <c r="E104" s="123">
        <v>0.5</v>
      </c>
      <c r="F104" s="139" t="s">
        <v>89</v>
      </c>
      <c r="G104" s="140"/>
      <c r="H104" s="124"/>
      <c r="I104" s="125" t="s">
        <v>4</v>
      </c>
      <c r="J104" s="126"/>
      <c r="K104" s="141" t="s">
        <v>85</v>
      </c>
      <c r="L104" s="142"/>
      <c r="M104" s="201"/>
      <c r="N104" s="122" t="s">
        <v>81</v>
      </c>
      <c r="O104" s="123">
        <v>0.5</v>
      </c>
      <c r="P104" s="190" t="s">
        <v>47</v>
      </c>
      <c r="Q104" s="191"/>
      <c r="R104" s="124"/>
      <c r="S104" s="125" t="s">
        <v>4</v>
      </c>
      <c r="T104" s="126"/>
      <c r="U104" s="139" t="s">
        <v>76</v>
      </c>
      <c r="V104" s="194"/>
      <c r="X104" s="19" t="s">
        <v>30</v>
      </c>
      <c r="Y104" s="30" t="s">
        <v>39</v>
      </c>
      <c r="Z104" s="19" t="s">
        <v>36</v>
      </c>
      <c r="AA104" s="30" t="s">
        <v>39</v>
      </c>
    </row>
    <row r="105" spans="1:27" s="1" customFormat="1" ht="24.75" customHeight="1">
      <c r="A105" s="169"/>
      <c r="B105" s="172"/>
      <c r="C105" s="175"/>
      <c r="D105" s="15" t="s">
        <v>81</v>
      </c>
      <c r="E105" s="8">
        <v>0.5416666666666666</v>
      </c>
      <c r="F105" s="193" t="s">
        <v>74</v>
      </c>
      <c r="G105" s="182"/>
      <c r="H105" s="51"/>
      <c r="I105" s="52" t="s">
        <v>4</v>
      </c>
      <c r="J105" s="73"/>
      <c r="K105" s="145" t="s">
        <v>86</v>
      </c>
      <c r="L105" s="183"/>
      <c r="M105" s="201"/>
      <c r="N105" s="104" t="s">
        <v>81</v>
      </c>
      <c r="O105" s="105">
        <v>0.5416666666666666</v>
      </c>
      <c r="P105" s="161" t="s">
        <v>52</v>
      </c>
      <c r="Q105" s="154"/>
      <c r="R105" s="110"/>
      <c r="S105" s="107" t="s">
        <v>4</v>
      </c>
      <c r="T105" s="108"/>
      <c r="U105" s="159" t="s">
        <v>129</v>
      </c>
      <c r="V105" s="160"/>
      <c r="X105" s="19" t="s">
        <v>31</v>
      </c>
      <c r="Y105" s="30" t="s">
        <v>39</v>
      </c>
      <c r="Z105" s="19" t="s">
        <v>37</v>
      </c>
      <c r="AA105" s="23" t="s">
        <v>40</v>
      </c>
    </row>
    <row r="106" spans="1:27" s="1" customFormat="1" ht="24.75" customHeight="1">
      <c r="A106" s="169"/>
      <c r="B106" s="172"/>
      <c r="C106" s="175"/>
      <c r="D106" s="122" t="s">
        <v>81</v>
      </c>
      <c r="E106" s="123">
        <v>0.5833333333333334</v>
      </c>
      <c r="F106" s="190" t="s">
        <v>74</v>
      </c>
      <c r="G106" s="191"/>
      <c r="H106" s="130"/>
      <c r="I106" s="128" t="s">
        <v>4</v>
      </c>
      <c r="J106" s="129"/>
      <c r="K106" s="139" t="s">
        <v>76</v>
      </c>
      <c r="L106" s="140"/>
      <c r="M106" s="201"/>
      <c r="N106" s="122" t="s">
        <v>81</v>
      </c>
      <c r="O106" s="123">
        <v>0.5833333333333334</v>
      </c>
      <c r="P106" s="192" t="s">
        <v>87</v>
      </c>
      <c r="Q106" s="191"/>
      <c r="R106" s="132"/>
      <c r="S106" s="133" t="s">
        <v>4</v>
      </c>
      <c r="T106" s="134"/>
      <c r="U106" s="141" t="s">
        <v>85</v>
      </c>
      <c r="V106" s="152"/>
      <c r="X106" s="19" t="s">
        <v>32</v>
      </c>
      <c r="Y106" s="30" t="s">
        <v>39</v>
      </c>
      <c r="Z106" s="19" t="s">
        <v>38</v>
      </c>
      <c r="AA106" s="30" t="s">
        <v>39</v>
      </c>
    </row>
    <row r="107" spans="1:27" s="1" customFormat="1" ht="24.75" customHeight="1">
      <c r="A107" s="169"/>
      <c r="B107" s="172"/>
      <c r="C107" s="175"/>
      <c r="D107" s="104" t="s">
        <v>81</v>
      </c>
      <c r="E107" s="105">
        <v>0.625</v>
      </c>
      <c r="F107" s="161" t="s">
        <v>92</v>
      </c>
      <c r="G107" s="154"/>
      <c r="H107" s="109"/>
      <c r="I107" s="107" t="s">
        <v>4</v>
      </c>
      <c r="J107" s="108"/>
      <c r="K107" s="159" t="s">
        <v>129</v>
      </c>
      <c r="L107" s="162"/>
      <c r="M107" s="201"/>
      <c r="N107" s="31" t="s">
        <v>81</v>
      </c>
      <c r="O107" s="8">
        <v>0.625</v>
      </c>
      <c r="P107" s="181" t="s">
        <v>90</v>
      </c>
      <c r="Q107" s="182"/>
      <c r="R107" s="55"/>
      <c r="S107" s="52" t="s">
        <v>4</v>
      </c>
      <c r="T107" s="73"/>
      <c r="U107" s="145" t="s">
        <v>86</v>
      </c>
      <c r="V107" s="146"/>
      <c r="X107" s="19" t="s">
        <v>33</v>
      </c>
      <c r="Y107" s="23" t="s">
        <v>39</v>
      </c>
      <c r="Z107" s="19" t="s">
        <v>68</v>
      </c>
      <c r="AA107" s="30" t="s">
        <v>39</v>
      </c>
    </row>
    <row r="108" spans="1:27" s="1" customFormat="1" ht="24.75" customHeight="1">
      <c r="A108" s="195"/>
      <c r="B108" s="196"/>
      <c r="C108" s="197"/>
      <c r="D108" s="17" t="s">
        <v>81</v>
      </c>
      <c r="E108" s="10">
        <v>0.6666666666666666</v>
      </c>
      <c r="F108" s="184"/>
      <c r="G108" s="185"/>
      <c r="H108" s="56"/>
      <c r="I108" s="57" t="s">
        <v>4</v>
      </c>
      <c r="J108" s="74"/>
      <c r="K108" s="186"/>
      <c r="L108" s="187"/>
      <c r="M108" s="202"/>
      <c r="N108" s="32" t="s">
        <v>81</v>
      </c>
      <c r="O108" s="10">
        <v>0.6666666666666666</v>
      </c>
      <c r="P108" s="184"/>
      <c r="Q108" s="185"/>
      <c r="R108" s="56"/>
      <c r="S108" s="57" t="s">
        <v>4</v>
      </c>
      <c r="T108" s="74"/>
      <c r="U108" s="188"/>
      <c r="V108" s="189"/>
      <c r="Y108" s="21"/>
      <c r="AA108" s="26"/>
    </row>
    <row r="109" spans="1:27" s="1" customFormat="1" ht="24.75" customHeight="1">
      <c r="A109" s="168">
        <v>14</v>
      </c>
      <c r="B109" s="171">
        <v>43037</v>
      </c>
      <c r="C109" s="174" t="s">
        <v>8</v>
      </c>
      <c r="D109" s="15" t="s">
        <v>50</v>
      </c>
      <c r="E109" s="6">
        <v>0.375</v>
      </c>
      <c r="F109" s="164" t="s">
        <v>78</v>
      </c>
      <c r="G109" s="165"/>
      <c r="H109" s="60"/>
      <c r="I109" s="43" t="s">
        <v>4</v>
      </c>
      <c r="J109" s="72"/>
      <c r="K109" s="166" t="s">
        <v>90</v>
      </c>
      <c r="L109" s="177"/>
      <c r="M109" s="178" t="s">
        <v>7</v>
      </c>
      <c r="N109" s="15" t="s">
        <v>50</v>
      </c>
      <c r="O109" s="6">
        <v>0.375</v>
      </c>
      <c r="P109" s="164" t="s">
        <v>96</v>
      </c>
      <c r="Q109" s="165"/>
      <c r="R109" s="60"/>
      <c r="S109" s="43" t="s">
        <v>4</v>
      </c>
      <c r="T109" s="72"/>
      <c r="U109" s="166" t="s">
        <v>45</v>
      </c>
      <c r="V109" s="167"/>
      <c r="X109" s="34" t="s">
        <v>73</v>
      </c>
      <c r="Y109" s="21"/>
      <c r="AA109" s="26"/>
    </row>
    <row r="110" spans="1:27" s="1" customFormat="1" ht="24.75" customHeight="1">
      <c r="A110" s="169"/>
      <c r="B110" s="172"/>
      <c r="C110" s="175"/>
      <c r="D110" s="104" t="s">
        <v>81</v>
      </c>
      <c r="E110" s="105">
        <v>0.4166666666666667</v>
      </c>
      <c r="F110" s="161" t="s">
        <v>95</v>
      </c>
      <c r="G110" s="154"/>
      <c r="H110" s="106"/>
      <c r="I110" s="107" t="s">
        <v>4</v>
      </c>
      <c r="J110" s="108"/>
      <c r="K110" s="155" t="s">
        <v>97</v>
      </c>
      <c r="L110" s="156"/>
      <c r="M110" s="179"/>
      <c r="N110" s="104" t="s">
        <v>81</v>
      </c>
      <c r="O110" s="105">
        <v>0.4166666666666667</v>
      </c>
      <c r="P110" s="155" t="s">
        <v>96</v>
      </c>
      <c r="Q110" s="156"/>
      <c r="R110" s="106"/>
      <c r="S110" s="107" t="s">
        <v>4</v>
      </c>
      <c r="T110" s="108"/>
      <c r="U110" s="159" t="s">
        <v>129</v>
      </c>
      <c r="V110" s="160"/>
      <c r="X110" s="19" t="s">
        <v>28</v>
      </c>
      <c r="Y110" s="30" t="s">
        <v>39</v>
      </c>
      <c r="Z110" s="19" t="s">
        <v>93</v>
      </c>
      <c r="AA110" s="30" t="s">
        <v>39</v>
      </c>
    </row>
    <row r="111" spans="1:27" s="1" customFormat="1" ht="24.75" customHeight="1">
      <c r="A111" s="169"/>
      <c r="B111" s="172"/>
      <c r="C111" s="175"/>
      <c r="D111" s="122" t="s">
        <v>81</v>
      </c>
      <c r="E111" s="123">
        <v>0.4583333333333333</v>
      </c>
      <c r="F111" s="139" t="s">
        <v>80</v>
      </c>
      <c r="G111" s="140"/>
      <c r="H111" s="131"/>
      <c r="I111" s="128" t="s">
        <v>4</v>
      </c>
      <c r="J111" s="129"/>
      <c r="K111" s="141" t="s">
        <v>75</v>
      </c>
      <c r="L111" s="142"/>
      <c r="M111" s="179"/>
      <c r="N111" s="15" t="s">
        <v>81</v>
      </c>
      <c r="O111" s="8">
        <v>0.4583333333333333</v>
      </c>
      <c r="P111" s="143" t="s">
        <v>90</v>
      </c>
      <c r="Q111" s="144"/>
      <c r="R111" s="55"/>
      <c r="S111" s="52" t="s">
        <v>4</v>
      </c>
      <c r="T111" s="73"/>
      <c r="U111" s="145" t="s">
        <v>58</v>
      </c>
      <c r="V111" s="146"/>
      <c r="X111" s="19" t="s">
        <v>29</v>
      </c>
      <c r="Y111" s="30" t="s">
        <v>39</v>
      </c>
      <c r="Z111" s="19" t="s">
        <v>35</v>
      </c>
      <c r="AA111" s="23" t="s">
        <v>39</v>
      </c>
    </row>
    <row r="112" spans="1:27" s="1" customFormat="1" ht="24.75" customHeight="1">
      <c r="A112" s="169"/>
      <c r="B112" s="172"/>
      <c r="C112" s="175"/>
      <c r="D112" s="104" t="s">
        <v>81</v>
      </c>
      <c r="E112" s="105">
        <v>0.5</v>
      </c>
      <c r="F112" s="161" t="s">
        <v>95</v>
      </c>
      <c r="G112" s="154"/>
      <c r="H112" s="111"/>
      <c r="I112" s="112" t="s">
        <v>4</v>
      </c>
      <c r="J112" s="113"/>
      <c r="K112" s="159" t="s">
        <v>129</v>
      </c>
      <c r="L112" s="162"/>
      <c r="M112" s="179"/>
      <c r="N112" s="104" t="s">
        <v>81</v>
      </c>
      <c r="O112" s="105">
        <v>0.5</v>
      </c>
      <c r="P112" s="155" t="s">
        <v>47</v>
      </c>
      <c r="Q112" s="156"/>
      <c r="R112" s="111"/>
      <c r="S112" s="112" t="s">
        <v>4</v>
      </c>
      <c r="T112" s="113"/>
      <c r="U112" s="155" t="s">
        <v>98</v>
      </c>
      <c r="V112" s="163"/>
      <c r="X112" s="19" t="s">
        <v>30</v>
      </c>
      <c r="Y112" s="30" t="s">
        <v>39</v>
      </c>
      <c r="Z112" s="19" t="s">
        <v>36</v>
      </c>
      <c r="AA112" s="23" t="s">
        <v>39</v>
      </c>
    </row>
    <row r="113" spans="1:27" s="1" customFormat="1" ht="24.75" customHeight="1">
      <c r="A113" s="169"/>
      <c r="B113" s="172"/>
      <c r="C113" s="175"/>
      <c r="D113" s="15" t="s">
        <v>81</v>
      </c>
      <c r="E113" s="8">
        <v>0.5416666666666666</v>
      </c>
      <c r="F113" s="181" t="s">
        <v>96</v>
      </c>
      <c r="G113" s="182"/>
      <c r="H113" s="51"/>
      <c r="I113" s="52" t="s">
        <v>4</v>
      </c>
      <c r="J113" s="73"/>
      <c r="K113" s="145" t="s">
        <v>58</v>
      </c>
      <c r="L113" s="183"/>
      <c r="M113" s="179"/>
      <c r="N113" s="122" t="s">
        <v>81</v>
      </c>
      <c r="O113" s="123">
        <v>0.5416666666666666</v>
      </c>
      <c r="P113" s="139" t="s">
        <v>78</v>
      </c>
      <c r="Q113" s="140"/>
      <c r="R113" s="130"/>
      <c r="S113" s="128" t="s">
        <v>4</v>
      </c>
      <c r="T113" s="129"/>
      <c r="U113" s="141" t="s">
        <v>75</v>
      </c>
      <c r="V113" s="152"/>
      <c r="X113" s="19" t="s">
        <v>31</v>
      </c>
      <c r="Y113" s="30" t="s">
        <v>39</v>
      </c>
      <c r="Z113" s="19" t="s">
        <v>37</v>
      </c>
      <c r="AA113" s="23" t="s">
        <v>40</v>
      </c>
    </row>
    <row r="114" spans="1:27" s="1" customFormat="1" ht="24.75" customHeight="1">
      <c r="A114" s="169"/>
      <c r="B114" s="172"/>
      <c r="C114" s="175"/>
      <c r="D114" s="104" t="s">
        <v>81</v>
      </c>
      <c r="E114" s="105">
        <v>0.5833333333333334</v>
      </c>
      <c r="F114" s="153" t="s">
        <v>86</v>
      </c>
      <c r="G114" s="154"/>
      <c r="H114" s="119"/>
      <c r="I114" s="120" t="s">
        <v>4</v>
      </c>
      <c r="J114" s="121"/>
      <c r="K114" s="155" t="s">
        <v>97</v>
      </c>
      <c r="L114" s="156"/>
      <c r="M114" s="179"/>
      <c r="N114" s="104" t="s">
        <v>81</v>
      </c>
      <c r="O114" s="105">
        <v>0.5833333333333334</v>
      </c>
      <c r="P114" s="157" t="s">
        <v>80</v>
      </c>
      <c r="Q114" s="158"/>
      <c r="R114" s="119"/>
      <c r="S114" s="120" t="s">
        <v>4</v>
      </c>
      <c r="T114" s="121"/>
      <c r="U114" s="159" t="s">
        <v>129</v>
      </c>
      <c r="V114" s="160"/>
      <c r="X114" s="19" t="s">
        <v>32</v>
      </c>
      <c r="Y114" s="23" t="s">
        <v>39</v>
      </c>
      <c r="Z114" s="19" t="s">
        <v>38</v>
      </c>
      <c r="AA114" s="30" t="s">
        <v>39</v>
      </c>
    </row>
    <row r="115" spans="1:27" s="1" customFormat="1" ht="24.75" customHeight="1">
      <c r="A115" s="169"/>
      <c r="B115" s="172"/>
      <c r="C115" s="175"/>
      <c r="D115" s="122" t="s">
        <v>81</v>
      </c>
      <c r="E115" s="123">
        <v>0.625</v>
      </c>
      <c r="F115" s="139" t="s">
        <v>88</v>
      </c>
      <c r="G115" s="140"/>
      <c r="H115" s="131"/>
      <c r="I115" s="128" t="s">
        <v>4</v>
      </c>
      <c r="J115" s="129"/>
      <c r="K115" s="141" t="s">
        <v>75</v>
      </c>
      <c r="L115" s="142"/>
      <c r="M115" s="179"/>
      <c r="N115" s="15" t="s">
        <v>81</v>
      </c>
      <c r="O115" s="8">
        <v>0.625</v>
      </c>
      <c r="P115" s="143" t="s">
        <v>78</v>
      </c>
      <c r="Q115" s="144"/>
      <c r="R115" s="55"/>
      <c r="S115" s="52" t="s">
        <v>4</v>
      </c>
      <c r="T115" s="73"/>
      <c r="U115" s="145" t="s">
        <v>95</v>
      </c>
      <c r="V115" s="146"/>
      <c r="X115" s="19" t="s">
        <v>94</v>
      </c>
      <c r="Y115" s="30" t="s">
        <v>39</v>
      </c>
      <c r="Z115" s="20"/>
      <c r="AA115" s="26"/>
    </row>
    <row r="116" spans="1:27" s="1" customFormat="1" ht="24.75" customHeight="1" thickBot="1">
      <c r="A116" s="170"/>
      <c r="B116" s="173"/>
      <c r="C116" s="176"/>
      <c r="D116" s="36" t="s">
        <v>81</v>
      </c>
      <c r="E116" s="37">
        <v>0.6666666666666666</v>
      </c>
      <c r="F116" s="147"/>
      <c r="G116" s="148"/>
      <c r="H116" s="62"/>
      <c r="I116" s="63" t="s">
        <v>4</v>
      </c>
      <c r="J116" s="76"/>
      <c r="K116" s="149"/>
      <c r="L116" s="150"/>
      <c r="M116" s="180"/>
      <c r="N116" s="36" t="s">
        <v>81</v>
      </c>
      <c r="O116" s="37">
        <v>0.6666666666666666</v>
      </c>
      <c r="P116" s="147"/>
      <c r="Q116" s="148"/>
      <c r="R116" s="62"/>
      <c r="S116" s="63" t="s">
        <v>4</v>
      </c>
      <c r="T116" s="76"/>
      <c r="U116" s="149"/>
      <c r="V116" s="151"/>
      <c r="Y116" s="21"/>
      <c r="AA116" s="26"/>
    </row>
    <row r="118" spans="12:22" ht="19.5">
      <c r="L118" s="11">
        <v>77</v>
      </c>
      <c r="V118" s="11">
        <v>58</v>
      </c>
    </row>
  </sheetData>
  <sheetProtection/>
  <mergeCells count="620">
    <mergeCell ref="A59:V59"/>
    <mergeCell ref="F60:L60"/>
    <mergeCell ref="P60:V60"/>
    <mergeCell ref="F67:G67"/>
    <mergeCell ref="K67:L67"/>
    <mergeCell ref="P67:Q67"/>
    <mergeCell ref="U67:V67"/>
    <mergeCell ref="P63:Q63"/>
    <mergeCell ref="U63:V63"/>
    <mergeCell ref="F64:G64"/>
    <mergeCell ref="F68:G68"/>
    <mergeCell ref="K68:L68"/>
    <mergeCell ref="P68:Q68"/>
    <mergeCell ref="U68:V68"/>
    <mergeCell ref="P65:Q65"/>
    <mergeCell ref="U65:V65"/>
    <mergeCell ref="F66:G66"/>
    <mergeCell ref="K66:L66"/>
    <mergeCell ref="P66:Q66"/>
    <mergeCell ref="U66:V66"/>
    <mergeCell ref="K64:L64"/>
    <mergeCell ref="P64:Q64"/>
    <mergeCell ref="U64:V64"/>
    <mergeCell ref="P61:Q61"/>
    <mergeCell ref="U61:V61"/>
    <mergeCell ref="F62:G62"/>
    <mergeCell ref="K62:L62"/>
    <mergeCell ref="P62:Q62"/>
    <mergeCell ref="U62:V62"/>
    <mergeCell ref="A61:A68"/>
    <mergeCell ref="B61:B68"/>
    <mergeCell ref="C61:C68"/>
    <mergeCell ref="F61:G61"/>
    <mergeCell ref="K61:L61"/>
    <mergeCell ref="M61:M68"/>
    <mergeCell ref="F63:G63"/>
    <mergeCell ref="K63:L63"/>
    <mergeCell ref="F65:G65"/>
    <mergeCell ref="K65:L65"/>
    <mergeCell ref="F57:G57"/>
    <mergeCell ref="K57:L57"/>
    <mergeCell ref="P57:Q57"/>
    <mergeCell ref="U57:V57"/>
    <mergeCell ref="F58:G58"/>
    <mergeCell ref="K58:L58"/>
    <mergeCell ref="P58:Q58"/>
    <mergeCell ref="U58:V58"/>
    <mergeCell ref="P55:Q55"/>
    <mergeCell ref="U55:V55"/>
    <mergeCell ref="F56:G56"/>
    <mergeCell ref="K56:L56"/>
    <mergeCell ref="P56:Q56"/>
    <mergeCell ref="U56:V56"/>
    <mergeCell ref="P53:Q53"/>
    <mergeCell ref="U53:V53"/>
    <mergeCell ref="F54:G54"/>
    <mergeCell ref="K54:L54"/>
    <mergeCell ref="P54:Q54"/>
    <mergeCell ref="U54:V54"/>
    <mergeCell ref="P51:Q51"/>
    <mergeCell ref="U51:V51"/>
    <mergeCell ref="F52:G52"/>
    <mergeCell ref="K52:L52"/>
    <mergeCell ref="P52:Q52"/>
    <mergeCell ref="U52:V52"/>
    <mergeCell ref="A51:A58"/>
    <mergeCell ref="B51:B58"/>
    <mergeCell ref="C51:C58"/>
    <mergeCell ref="F51:G51"/>
    <mergeCell ref="K51:L51"/>
    <mergeCell ref="M51:M58"/>
    <mergeCell ref="F53:G53"/>
    <mergeCell ref="K53:L53"/>
    <mergeCell ref="F55:G55"/>
    <mergeCell ref="K55:L55"/>
    <mergeCell ref="F49:G49"/>
    <mergeCell ref="K49:L49"/>
    <mergeCell ref="P49:Q49"/>
    <mergeCell ref="U49:V49"/>
    <mergeCell ref="F50:G50"/>
    <mergeCell ref="K50:L50"/>
    <mergeCell ref="P50:Q50"/>
    <mergeCell ref="U50:V50"/>
    <mergeCell ref="P47:Q47"/>
    <mergeCell ref="U47:V47"/>
    <mergeCell ref="F48:G48"/>
    <mergeCell ref="K48:L48"/>
    <mergeCell ref="P48:Q48"/>
    <mergeCell ref="U48:V48"/>
    <mergeCell ref="P45:Q45"/>
    <mergeCell ref="U45:V45"/>
    <mergeCell ref="F46:G46"/>
    <mergeCell ref="K46:L46"/>
    <mergeCell ref="P46:Q46"/>
    <mergeCell ref="U46:V46"/>
    <mergeCell ref="P43:Q43"/>
    <mergeCell ref="U43:V43"/>
    <mergeCell ref="F44:G44"/>
    <mergeCell ref="K44:L44"/>
    <mergeCell ref="P44:Q44"/>
    <mergeCell ref="U44:V44"/>
    <mergeCell ref="A43:A50"/>
    <mergeCell ref="B43:B50"/>
    <mergeCell ref="C43:C50"/>
    <mergeCell ref="F43:G43"/>
    <mergeCell ref="K43:L43"/>
    <mergeCell ref="M43:M50"/>
    <mergeCell ref="F45:G45"/>
    <mergeCell ref="K45:L45"/>
    <mergeCell ref="F47:G47"/>
    <mergeCell ref="K47:L47"/>
    <mergeCell ref="F41:G41"/>
    <mergeCell ref="K41:L41"/>
    <mergeCell ref="P41:Q41"/>
    <mergeCell ref="U41:V41"/>
    <mergeCell ref="F42:G42"/>
    <mergeCell ref="K42:L42"/>
    <mergeCell ref="P42:Q42"/>
    <mergeCell ref="U42:V42"/>
    <mergeCell ref="F39:G39"/>
    <mergeCell ref="K39:L39"/>
    <mergeCell ref="P39:Q39"/>
    <mergeCell ref="U39:V39"/>
    <mergeCell ref="F40:G40"/>
    <mergeCell ref="K40:L40"/>
    <mergeCell ref="P40:Q40"/>
    <mergeCell ref="U40:V40"/>
    <mergeCell ref="F37:G37"/>
    <mergeCell ref="K37:L37"/>
    <mergeCell ref="P37:Q37"/>
    <mergeCell ref="U37:V37"/>
    <mergeCell ref="F38:G38"/>
    <mergeCell ref="K38:L38"/>
    <mergeCell ref="P38:Q38"/>
    <mergeCell ref="U38:V38"/>
    <mergeCell ref="C27:C34"/>
    <mergeCell ref="M27:M34"/>
    <mergeCell ref="A35:A42"/>
    <mergeCell ref="B35:B42"/>
    <mergeCell ref="C35:C42"/>
    <mergeCell ref="F35:G35"/>
    <mergeCell ref="K35:L35"/>
    <mergeCell ref="M35:M42"/>
    <mergeCell ref="F36:G36"/>
    <mergeCell ref="K36:L36"/>
    <mergeCell ref="C19:C26"/>
    <mergeCell ref="M19:M26"/>
    <mergeCell ref="A3:A10"/>
    <mergeCell ref="C3:C10"/>
    <mergeCell ref="M3:M10"/>
    <mergeCell ref="B3:B10"/>
    <mergeCell ref="A11:A18"/>
    <mergeCell ref="B11:B18"/>
    <mergeCell ref="C11:C18"/>
    <mergeCell ref="M11:M18"/>
    <mergeCell ref="K5:L5"/>
    <mergeCell ref="P5:Q5"/>
    <mergeCell ref="U5:V5"/>
    <mergeCell ref="F6:G6"/>
    <mergeCell ref="K6:L6"/>
    <mergeCell ref="P6:Q6"/>
    <mergeCell ref="U6:V6"/>
    <mergeCell ref="F5:G5"/>
    <mergeCell ref="F3:G3"/>
    <mergeCell ref="K3:L3"/>
    <mergeCell ref="P3:Q3"/>
    <mergeCell ref="U3:V3"/>
    <mergeCell ref="F4:G4"/>
    <mergeCell ref="K4:L4"/>
    <mergeCell ref="P4:Q4"/>
    <mergeCell ref="U4:V4"/>
    <mergeCell ref="P2:V2"/>
    <mergeCell ref="P7:Q7"/>
    <mergeCell ref="U7:V7"/>
    <mergeCell ref="P8:Q8"/>
    <mergeCell ref="U8:V8"/>
    <mergeCell ref="P9:Q9"/>
    <mergeCell ref="U9:V9"/>
    <mergeCell ref="P10:Q10"/>
    <mergeCell ref="A1:V1"/>
    <mergeCell ref="U10:V10"/>
    <mergeCell ref="P11:Q11"/>
    <mergeCell ref="U11:V11"/>
    <mergeCell ref="P12:Q12"/>
    <mergeCell ref="U12:V12"/>
    <mergeCell ref="F2:L2"/>
    <mergeCell ref="F7:G7"/>
    <mergeCell ref="K7:L7"/>
    <mergeCell ref="P13:Q13"/>
    <mergeCell ref="U13:V13"/>
    <mergeCell ref="P14:Q14"/>
    <mergeCell ref="U14:V14"/>
    <mergeCell ref="P15:Q15"/>
    <mergeCell ref="U15:V15"/>
    <mergeCell ref="P16:Q16"/>
    <mergeCell ref="U16:V16"/>
    <mergeCell ref="P17:Q17"/>
    <mergeCell ref="U17:V17"/>
    <mergeCell ref="P18:Q18"/>
    <mergeCell ref="U18:V18"/>
    <mergeCell ref="P19:Q19"/>
    <mergeCell ref="U19:V19"/>
    <mergeCell ref="P20:Q20"/>
    <mergeCell ref="U20:V20"/>
    <mergeCell ref="P21:Q21"/>
    <mergeCell ref="U21:V21"/>
    <mergeCell ref="P22:Q22"/>
    <mergeCell ref="U22:V22"/>
    <mergeCell ref="P23:Q23"/>
    <mergeCell ref="U23:V23"/>
    <mergeCell ref="P24:Q24"/>
    <mergeCell ref="U24:V24"/>
    <mergeCell ref="P25:Q25"/>
    <mergeCell ref="U25:V25"/>
    <mergeCell ref="P26:Q26"/>
    <mergeCell ref="U26:V26"/>
    <mergeCell ref="P27:Q27"/>
    <mergeCell ref="U27:V27"/>
    <mergeCell ref="P28:Q28"/>
    <mergeCell ref="U28:V28"/>
    <mergeCell ref="P29:Q29"/>
    <mergeCell ref="U29:V29"/>
    <mergeCell ref="P30:Q30"/>
    <mergeCell ref="U30:V30"/>
    <mergeCell ref="P31:Q31"/>
    <mergeCell ref="U31:V31"/>
    <mergeCell ref="P32:Q32"/>
    <mergeCell ref="U32:V32"/>
    <mergeCell ref="P33:Q33"/>
    <mergeCell ref="U33:V33"/>
    <mergeCell ref="P34:Q34"/>
    <mergeCell ref="U34:V34"/>
    <mergeCell ref="P35:Q35"/>
    <mergeCell ref="U35:V35"/>
    <mergeCell ref="P36:Q36"/>
    <mergeCell ref="U36:V36"/>
    <mergeCell ref="AD49:AE49"/>
    <mergeCell ref="AG49:AH49"/>
    <mergeCell ref="AD50:AE50"/>
    <mergeCell ref="AG50:AH50"/>
    <mergeCell ref="AD51:AE51"/>
    <mergeCell ref="AG51:AH51"/>
    <mergeCell ref="AD46:AE46"/>
    <mergeCell ref="AG46:AH46"/>
    <mergeCell ref="AD47:AE47"/>
    <mergeCell ref="AG47:AH47"/>
    <mergeCell ref="AD48:AE48"/>
    <mergeCell ref="AG48:AH48"/>
    <mergeCell ref="AD43:AE43"/>
    <mergeCell ref="AG43:AH43"/>
    <mergeCell ref="AD44:AE44"/>
    <mergeCell ref="AG44:AH44"/>
    <mergeCell ref="AD45:AE45"/>
    <mergeCell ref="AG45:AH45"/>
    <mergeCell ref="AD40:AE40"/>
    <mergeCell ref="AG40:AH40"/>
    <mergeCell ref="AD41:AE41"/>
    <mergeCell ref="AG41:AH41"/>
    <mergeCell ref="AD42:AE42"/>
    <mergeCell ref="AG42:AH42"/>
    <mergeCell ref="AD37:AE37"/>
    <mergeCell ref="AG37:AH37"/>
    <mergeCell ref="AD38:AE38"/>
    <mergeCell ref="AG38:AH38"/>
    <mergeCell ref="AD39:AE39"/>
    <mergeCell ref="AG39:AH39"/>
    <mergeCell ref="AD34:AE34"/>
    <mergeCell ref="AG34:AH34"/>
    <mergeCell ref="AD35:AE35"/>
    <mergeCell ref="AG35:AH35"/>
    <mergeCell ref="AD36:AE36"/>
    <mergeCell ref="AG36:AH36"/>
    <mergeCell ref="AD31:AE31"/>
    <mergeCell ref="AG31:AH31"/>
    <mergeCell ref="AD32:AE32"/>
    <mergeCell ref="AG32:AH32"/>
    <mergeCell ref="AD33:AE33"/>
    <mergeCell ref="AG33:AH33"/>
    <mergeCell ref="AD28:AE28"/>
    <mergeCell ref="AG28:AH28"/>
    <mergeCell ref="AD29:AE29"/>
    <mergeCell ref="AG29:AH29"/>
    <mergeCell ref="AD30:AE30"/>
    <mergeCell ref="AG30:AH30"/>
    <mergeCell ref="AD25:AE25"/>
    <mergeCell ref="AG25:AH25"/>
    <mergeCell ref="AD26:AE26"/>
    <mergeCell ref="AG26:AH26"/>
    <mergeCell ref="AD27:AE27"/>
    <mergeCell ref="AG27:AH27"/>
    <mergeCell ref="F8:G8"/>
    <mergeCell ref="K8:L8"/>
    <mergeCell ref="F9:G9"/>
    <mergeCell ref="K9:L9"/>
    <mergeCell ref="F10:G10"/>
    <mergeCell ref="K10:L10"/>
    <mergeCell ref="F11:G11"/>
    <mergeCell ref="K11:L11"/>
    <mergeCell ref="F12:G12"/>
    <mergeCell ref="K12:L12"/>
    <mergeCell ref="F13:G13"/>
    <mergeCell ref="K13:L13"/>
    <mergeCell ref="F14:G14"/>
    <mergeCell ref="K14:L14"/>
    <mergeCell ref="F15:G15"/>
    <mergeCell ref="K15:L15"/>
    <mergeCell ref="F16:G16"/>
    <mergeCell ref="K16:L16"/>
    <mergeCell ref="F17:G17"/>
    <mergeCell ref="K17:L17"/>
    <mergeCell ref="F18:G18"/>
    <mergeCell ref="K18:L18"/>
    <mergeCell ref="F19:G19"/>
    <mergeCell ref="K19:L19"/>
    <mergeCell ref="F20:G20"/>
    <mergeCell ref="K20:L20"/>
    <mergeCell ref="F21:G21"/>
    <mergeCell ref="K21:L21"/>
    <mergeCell ref="F22:G22"/>
    <mergeCell ref="K22:L22"/>
    <mergeCell ref="A19:A26"/>
    <mergeCell ref="F23:G23"/>
    <mergeCell ref="K23:L23"/>
    <mergeCell ref="F24:G24"/>
    <mergeCell ref="K24:L24"/>
    <mergeCell ref="F25:G25"/>
    <mergeCell ref="K25:L25"/>
    <mergeCell ref="F26:G26"/>
    <mergeCell ref="K26:L26"/>
    <mergeCell ref="B19:B26"/>
    <mergeCell ref="F27:G27"/>
    <mergeCell ref="K27:L27"/>
    <mergeCell ref="F28:G28"/>
    <mergeCell ref="K28:L28"/>
    <mergeCell ref="F29:G29"/>
    <mergeCell ref="K29:L29"/>
    <mergeCell ref="F30:G30"/>
    <mergeCell ref="K30:L30"/>
    <mergeCell ref="A27:A34"/>
    <mergeCell ref="F31:G31"/>
    <mergeCell ref="K31:L31"/>
    <mergeCell ref="F32:G32"/>
    <mergeCell ref="K32:L32"/>
    <mergeCell ref="F33:G33"/>
    <mergeCell ref="K33:L33"/>
    <mergeCell ref="F34:G34"/>
    <mergeCell ref="K34:L34"/>
    <mergeCell ref="B27:B34"/>
    <mergeCell ref="AD21:AE21"/>
    <mergeCell ref="AG21:AH21"/>
    <mergeCell ref="AD22:AE22"/>
    <mergeCell ref="AG22:AH22"/>
    <mergeCell ref="AD23:AE23"/>
    <mergeCell ref="AG23:AH23"/>
    <mergeCell ref="AD24:AE24"/>
    <mergeCell ref="AG24:AH24"/>
    <mergeCell ref="AD18:AE18"/>
    <mergeCell ref="AG18:AH18"/>
    <mergeCell ref="AD19:AE19"/>
    <mergeCell ref="AG19:AH19"/>
    <mergeCell ref="AD20:AE20"/>
    <mergeCell ref="AG20:AH20"/>
    <mergeCell ref="AD15:AE15"/>
    <mergeCell ref="AG15:AH15"/>
    <mergeCell ref="AD16:AE16"/>
    <mergeCell ref="AG16:AH16"/>
    <mergeCell ref="AD17:AE17"/>
    <mergeCell ref="AG17:AH17"/>
    <mergeCell ref="AD12:AE12"/>
    <mergeCell ref="AG12:AH12"/>
    <mergeCell ref="AD13:AE13"/>
    <mergeCell ref="AG13:AH13"/>
    <mergeCell ref="AD14:AE14"/>
    <mergeCell ref="AG14:AH14"/>
    <mergeCell ref="AD9:AE9"/>
    <mergeCell ref="AG9:AH9"/>
    <mergeCell ref="AD10:AE10"/>
    <mergeCell ref="AG10:AH10"/>
    <mergeCell ref="AD11:AE11"/>
    <mergeCell ref="AG11:AH11"/>
    <mergeCell ref="AD6:AE6"/>
    <mergeCell ref="AG6:AH6"/>
    <mergeCell ref="AD7:AE7"/>
    <mergeCell ref="AG7:AH7"/>
    <mergeCell ref="AD8:AE8"/>
    <mergeCell ref="AG8:AH8"/>
    <mergeCell ref="AD3:AE3"/>
    <mergeCell ref="AG3:AH3"/>
    <mergeCell ref="AD4:AE4"/>
    <mergeCell ref="AG4:AH4"/>
    <mergeCell ref="AD5:AE5"/>
    <mergeCell ref="AG5:AH5"/>
    <mergeCell ref="A69:A76"/>
    <mergeCell ref="B69:B76"/>
    <mergeCell ref="C69:C76"/>
    <mergeCell ref="F69:G69"/>
    <mergeCell ref="K69:L69"/>
    <mergeCell ref="M69:M76"/>
    <mergeCell ref="F71:G71"/>
    <mergeCell ref="K71:L71"/>
    <mergeCell ref="F73:G73"/>
    <mergeCell ref="K73:L73"/>
    <mergeCell ref="P69:Q69"/>
    <mergeCell ref="U69:V69"/>
    <mergeCell ref="F70:G70"/>
    <mergeCell ref="K70:L70"/>
    <mergeCell ref="P70:Q70"/>
    <mergeCell ref="U70:V70"/>
    <mergeCell ref="P71:Q71"/>
    <mergeCell ref="U71:V71"/>
    <mergeCell ref="F72:G72"/>
    <mergeCell ref="K72:L72"/>
    <mergeCell ref="P72:Q72"/>
    <mergeCell ref="U72:V72"/>
    <mergeCell ref="P73:Q73"/>
    <mergeCell ref="U73:V73"/>
    <mergeCell ref="F74:G74"/>
    <mergeCell ref="K74:L74"/>
    <mergeCell ref="P74:Q74"/>
    <mergeCell ref="U74:V74"/>
    <mergeCell ref="F75:G75"/>
    <mergeCell ref="K75:L75"/>
    <mergeCell ref="P75:Q75"/>
    <mergeCell ref="U75:V75"/>
    <mergeCell ref="F76:G76"/>
    <mergeCell ref="K76:L76"/>
    <mergeCell ref="P76:Q76"/>
    <mergeCell ref="U76:V76"/>
    <mergeCell ref="A77:A84"/>
    <mergeCell ref="B77:B84"/>
    <mergeCell ref="C77:C84"/>
    <mergeCell ref="F77:G77"/>
    <mergeCell ref="K77:L77"/>
    <mergeCell ref="M77:M84"/>
    <mergeCell ref="F79:G79"/>
    <mergeCell ref="K79:L79"/>
    <mergeCell ref="F81:G81"/>
    <mergeCell ref="K81:L81"/>
    <mergeCell ref="P77:Q77"/>
    <mergeCell ref="U77:V77"/>
    <mergeCell ref="F78:G78"/>
    <mergeCell ref="K78:L78"/>
    <mergeCell ref="P78:Q78"/>
    <mergeCell ref="U78:V78"/>
    <mergeCell ref="P79:Q79"/>
    <mergeCell ref="U79:V79"/>
    <mergeCell ref="F80:G80"/>
    <mergeCell ref="K80:L80"/>
    <mergeCell ref="P80:Q80"/>
    <mergeCell ref="U80:V80"/>
    <mergeCell ref="P81:Q81"/>
    <mergeCell ref="U81:V81"/>
    <mergeCell ref="F82:G82"/>
    <mergeCell ref="K82:L82"/>
    <mergeCell ref="P82:Q82"/>
    <mergeCell ref="U82:V82"/>
    <mergeCell ref="F83:G83"/>
    <mergeCell ref="K83:L83"/>
    <mergeCell ref="P83:Q83"/>
    <mergeCell ref="U83:V83"/>
    <mergeCell ref="F84:G84"/>
    <mergeCell ref="K84:L84"/>
    <mergeCell ref="P84:Q84"/>
    <mergeCell ref="U84:V84"/>
    <mergeCell ref="A85:A92"/>
    <mergeCell ref="B85:B92"/>
    <mergeCell ref="C85:C92"/>
    <mergeCell ref="F85:G85"/>
    <mergeCell ref="K85:L85"/>
    <mergeCell ref="M85:M92"/>
    <mergeCell ref="F87:G87"/>
    <mergeCell ref="K87:L87"/>
    <mergeCell ref="F89:G89"/>
    <mergeCell ref="K89:L89"/>
    <mergeCell ref="P85:Q85"/>
    <mergeCell ref="U85:V85"/>
    <mergeCell ref="F86:G86"/>
    <mergeCell ref="K86:L86"/>
    <mergeCell ref="P86:Q86"/>
    <mergeCell ref="U86:V86"/>
    <mergeCell ref="P87:Q87"/>
    <mergeCell ref="U87:V87"/>
    <mergeCell ref="F88:G88"/>
    <mergeCell ref="K88:L88"/>
    <mergeCell ref="P88:Q88"/>
    <mergeCell ref="U88:V88"/>
    <mergeCell ref="P89:Q89"/>
    <mergeCell ref="U89:V89"/>
    <mergeCell ref="F90:G90"/>
    <mergeCell ref="K90:L90"/>
    <mergeCell ref="P90:Q90"/>
    <mergeCell ref="U90:V90"/>
    <mergeCell ref="F91:G91"/>
    <mergeCell ref="K91:L91"/>
    <mergeCell ref="P91:Q91"/>
    <mergeCell ref="U91:V91"/>
    <mergeCell ref="F92:G92"/>
    <mergeCell ref="K92:L92"/>
    <mergeCell ref="P92:Q92"/>
    <mergeCell ref="U92:V92"/>
    <mergeCell ref="A93:A100"/>
    <mergeCell ref="B93:B100"/>
    <mergeCell ref="C93:C100"/>
    <mergeCell ref="F93:G93"/>
    <mergeCell ref="K93:L93"/>
    <mergeCell ref="M93:M100"/>
    <mergeCell ref="F95:G95"/>
    <mergeCell ref="K95:L95"/>
    <mergeCell ref="F97:G97"/>
    <mergeCell ref="K97:L97"/>
    <mergeCell ref="P93:Q93"/>
    <mergeCell ref="U93:V93"/>
    <mergeCell ref="F94:G94"/>
    <mergeCell ref="K94:L94"/>
    <mergeCell ref="P94:Q94"/>
    <mergeCell ref="U94:V94"/>
    <mergeCell ref="P95:Q95"/>
    <mergeCell ref="U95:V95"/>
    <mergeCell ref="F96:G96"/>
    <mergeCell ref="K96:L96"/>
    <mergeCell ref="P96:Q96"/>
    <mergeCell ref="U96:V96"/>
    <mergeCell ref="P97:Q97"/>
    <mergeCell ref="U97:V97"/>
    <mergeCell ref="F98:G98"/>
    <mergeCell ref="K98:L98"/>
    <mergeCell ref="P98:Q98"/>
    <mergeCell ref="U98:V98"/>
    <mergeCell ref="F99:G99"/>
    <mergeCell ref="K99:L99"/>
    <mergeCell ref="P99:Q99"/>
    <mergeCell ref="U99:V99"/>
    <mergeCell ref="F100:G100"/>
    <mergeCell ref="K100:L100"/>
    <mergeCell ref="P100:Q100"/>
    <mergeCell ref="U100:V100"/>
    <mergeCell ref="A101:A108"/>
    <mergeCell ref="B101:B108"/>
    <mergeCell ref="C101:C108"/>
    <mergeCell ref="F101:G101"/>
    <mergeCell ref="K101:L101"/>
    <mergeCell ref="M101:M108"/>
    <mergeCell ref="F103:G103"/>
    <mergeCell ref="K103:L103"/>
    <mergeCell ref="F105:G105"/>
    <mergeCell ref="K105:L105"/>
    <mergeCell ref="P101:Q101"/>
    <mergeCell ref="U101:V101"/>
    <mergeCell ref="F102:G102"/>
    <mergeCell ref="K102:L102"/>
    <mergeCell ref="P102:Q102"/>
    <mergeCell ref="U102:V102"/>
    <mergeCell ref="P103:Q103"/>
    <mergeCell ref="U103:V103"/>
    <mergeCell ref="F104:G104"/>
    <mergeCell ref="K104:L104"/>
    <mergeCell ref="P104:Q104"/>
    <mergeCell ref="U104:V104"/>
    <mergeCell ref="P105:Q105"/>
    <mergeCell ref="U105:V105"/>
    <mergeCell ref="F106:G106"/>
    <mergeCell ref="K106:L106"/>
    <mergeCell ref="P106:Q106"/>
    <mergeCell ref="U106:V106"/>
    <mergeCell ref="F107:G107"/>
    <mergeCell ref="K107:L107"/>
    <mergeCell ref="P107:Q107"/>
    <mergeCell ref="U107:V107"/>
    <mergeCell ref="F108:G108"/>
    <mergeCell ref="K108:L108"/>
    <mergeCell ref="P108:Q108"/>
    <mergeCell ref="U108:V108"/>
    <mergeCell ref="A109:A116"/>
    <mergeCell ref="B109:B116"/>
    <mergeCell ref="C109:C116"/>
    <mergeCell ref="F109:G109"/>
    <mergeCell ref="K109:L109"/>
    <mergeCell ref="M109:M116"/>
    <mergeCell ref="F111:G111"/>
    <mergeCell ref="K111:L111"/>
    <mergeCell ref="F113:G113"/>
    <mergeCell ref="K113:L113"/>
    <mergeCell ref="P109:Q109"/>
    <mergeCell ref="U109:V109"/>
    <mergeCell ref="F110:G110"/>
    <mergeCell ref="K110:L110"/>
    <mergeCell ref="P110:Q110"/>
    <mergeCell ref="U110:V110"/>
    <mergeCell ref="P111:Q111"/>
    <mergeCell ref="U111:V111"/>
    <mergeCell ref="F112:G112"/>
    <mergeCell ref="K112:L112"/>
    <mergeCell ref="P112:Q112"/>
    <mergeCell ref="U112:V112"/>
    <mergeCell ref="P113:Q113"/>
    <mergeCell ref="U113:V113"/>
    <mergeCell ref="F114:G114"/>
    <mergeCell ref="K114:L114"/>
    <mergeCell ref="P114:Q114"/>
    <mergeCell ref="U114:V114"/>
    <mergeCell ref="F115:G115"/>
    <mergeCell ref="K115:L115"/>
    <mergeCell ref="P115:Q115"/>
    <mergeCell ref="U115:V115"/>
    <mergeCell ref="F116:G116"/>
    <mergeCell ref="K116:L116"/>
    <mergeCell ref="P116:Q116"/>
    <mergeCell ref="U116:V116"/>
    <mergeCell ref="AD52:AE52"/>
    <mergeCell ref="AG52:AH52"/>
    <mergeCell ref="AD53:AE53"/>
    <mergeCell ref="AG53:AH53"/>
    <mergeCell ref="AD54:AE54"/>
    <mergeCell ref="AG54:AH54"/>
    <mergeCell ref="AD55:AE55"/>
    <mergeCell ref="AG55:AH55"/>
    <mergeCell ref="AD56:AE56"/>
    <mergeCell ref="AG56:AH56"/>
    <mergeCell ref="AD57:AE57"/>
    <mergeCell ref="AG57:AH57"/>
  </mergeCells>
  <printOptions/>
  <pageMargins left="0.2755905511811024" right="0.1968503937007874" top="0.2755905511811024" bottom="0.11811023622047245" header="0.5118110236220472" footer="0.2755905511811024"/>
  <pageSetup horizontalDpi="600" verticalDpi="600" orientation="portrait" paperSize="9" scale="55" r:id="rId1"/>
  <rowBreaks count="1" manualBreakCount="1">
    <brk id="58" max="21" man="1"/>
  </rowBreaks>
  <colBreaks count="1" manualBreakCount="1">
    <brk id="22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selection activeCell="AR22" sqref="AR22:AS23"/>
    </sheetView>
  </sheetViews>
  <sheetFormatPr defaultColWidth="9.140625" defaultRowHeight="15"/>
  <cols>
    <col min="1" max="1" width="2.421875" style="83" customWidth="1"/>
    <col min="2" max="2" width="12.28125" style="83" customWidth="1"/>
    <col min="3" max="3" width="3.28125" style="83" customWidth="1"/>
    <col min="4" max="4" width="2.00390625" style="83" customWidth="1"/>
    <col min="5" max="6" width="3.28125" style="83" customWidth="1"/>
    <col min="7" max="7" width="2.00390625" style="83" customWidth="1"/>
    <col min="8" max="9" width="3.28125" style="83" customWidth="1"/>
    <col min="10" max="10" width="2.00390625" style="83" customWidth="1"/>
    <col min="11" max="12" width="3.28125" style="83" customWidth="1"/>
    <col min="13" max="13" width="2.00390625" style="83" customWidth="1"/>
    <col min="14" max="15" width="3.28125" style="83" customWidth="1"/>
    <col min="16" max="16" width="2.00390625" style="83" customWidth="1"/>
    <col min="17" max="18" width="3.28125" style="83" customWidth="1"/>
    <col min="19" max="19" width="2.00390625" style="83" customWidth="1"/>
    <col min="20" max="21" width="3.28125" style="83" customWidth="1"/>
    <col min="22" max="22" width="2.00390625" style="83" customWidth="1"/>
    <col min="23" max="24" width="3.28125" style="83" customWidth="1"/>
    <col min="25" max="25" width="2.00390625" style="83" customWidth="1"/>
    <col min="26" max="27" width="3.28125" style="83" customWidth="1"/>
    <col min="28" max="28" width="2.00390625" style="83" customWidth="1"/>
    <col min="29" max="30" width="3.28125" style="83" customWidth="1"/>
    <col min="31" max="31" width="2.00390625" style="83" customWidth="1"/>
    <col min="32" max="33" width="3.28125" style="83" customWidth="1"/>
    <col min="34" max="34" width="2.00390625" style="83" customWidth="1"/>
    <col min="35" max="36" width="3.28125" style="83" customWidth="1"/>
    <col min="37" max="37" width="2.00390625" style="83" customWidth="1"/>
    <col min="38" max="39" width="3.28125" style="83" customWidth="1"/>
    <col min="40" max="40" width="2.00390625" style="83" customWidth="1"/>
    <col min="41" max="43" width="3.28125" style="83" customWidth="1"/>
    <col min="44" max="44" width="2.00390625" style="83" customWidth="1"/>
    <col min="45" max="45" width="3.28125" style="83" customWidth="1"/>
    <col min="46" max="46" width="2.00390625" style="83" customWidth="1"/>
    <col min="47" max="47" width="3.28125" style="83" customWidth="1"/>
    <col min="48" max="48" width="3.421875" style="86" customWidth="1"/>
    <col min="49" max="49" width="3.28125" style="83" customWidth="1"/>
    <col min="50" max="50" width="2.00390625" style="83" customWidth="1"/>
    <col min="51" max="51" width="3.28125" style="83" customWidth="1"/>
    <col min="52" max="52" width="2.00390625" style="83" customWidth="1"/>
    <col min="53" max="53" width="3.28125" style="83" customWidth="1"/>
    <col min="54" max="54" width="2.00390625" style="83" customWidth="1"/>
    <col min="55" max="55" width="3.28125" style="83" customWidth="1"/>
    <col min="56" max="16384" width="9.00390625" style="83" customWidth="1"/>
  </cols>
  <sheetData>
    <row r="1" spans="1:54" ht="19.5" customHeight="1">
      <c r="A1" s="273" t="s">
        <v>113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103"/>
      <c r="AU1" s="103"/>
      <c r="AV1" s="103"/>
      <c r="AW1" s="103"/>
      <c r="AX1" s="103"/>
      <c r="AY1" s="103"/>
      <c r="AZ1" s="103"/>
      <c r="BA1" s="103"/>
      <c r="BB1" s="82"/>
    </row>
    <row r="2" spans="1:54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84"/>
      <c r="BB2" s="85"/>
    </row>
    <row r="3" spans="4:55" ht="15" customHeight="1">
      <c r="D3" s="88"/>
      <c r="E3" s="89"/>
      <c r="F3" s="89"/>
      <c r="G3" s="89"/>
      <c r="H3" s="89"/>
      <c r="J3" s="277"/>
      <c r="K3" s="278"/>
      <c r="L3" s="278"/>
      <c r="M3" s="278"/>
      <c r="N3" s="278"/>
      <c r="P3" s="88"/>
      <c r="Q3" s="89"/>
      <c r="R3" s="89"/>
      <c r="S3" s="89"/>
      <c r="T3" s="89"/>
      <c r="V3" s="277"/>
      <c r="W3" s="278"/>
      <c r="X3" s="278"/>
      <c r="Y3" s="278"/>
      <c r="Z3" s="278"/>
      <c r="AB3" s="88"/>
      <c r="AC3" s="89"/>
      <c r="AD3" s="89"/>
      <c r="AE3" s="89"/>
      <c r="AF3" s="89"/>
      <c r="AH3" s="102"/>
      <c r="AI3" s="102"/>
      <c r="AK3" s="277"/>
      <c r="AL3" s="278"/>
      <c r="AM3" s="278"/>
      <c r="AN3" s="278"/>
      <c r="AO3" s="278"/>
      <c r="AP3" s="88"/>
      <c r="AW3" s="87"/>
      <c r="AX3" s="87"/>
      <c r="AY3" s="87"/>
      <c r="AZ3" s="87"/>
      <c r="BA3" s="87"/>
      <c r="BB3" s="87"/>
      <c r="BC3" s="87"/>
    </row>
    <row r="4" spans="1:55" ht="15" customHeight="1">
      <c r="A4" s="90"/>
      <c r="B4" s="90"/>
      <c r="C4" s="91"/>
      <c r="D4" s="91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91"/>
      <c r="Q4" s="90"/>
      <c r="R4" s="90"/>
      <c r="S4" s="90"/>
      <c r="T4" s="90"/>
      <c r="U4" s="90"/>
      <c r="V4" s="90"/>
      <c r="W4" s="90"/>
      <c r="X4" s="90"/>
      <c r="Y4" s="90"/>
      <c r="Z4" s="90"/>
      <c r="AA4" s="91"/>
      <c r="AB4" s="91"/>
      <c r="AC4" s="90"/>
      <c r="AD4" s="90"/>
      <c r="AE4" s="90"/>
      <c r="AF4" s="90"/>
      <c r="AG4" s="90"/>
      <c r="AH4" s="90"/>
      <c r="AI4" s="90"/>
      <c r="AJ4" s="90"/>
      <c r="AK4" s="92"/>
      <c r="AL4" s="92"/>
      <c r="AM4" s="92"/>
      <c r="AN4" s="92"/>
      <c r="AO4" s="92"/>
      <c r="AP4" s="92"/>
      <c r="AQ4" s="92"/>
      <c r="AR4" s="90"/>
      <c r="AS4" s="90"/>
      <c r="AT4" s="90"/>
      <c r="AW4" s="93"/>
      <c r="AX4" s="93"/>
      <c r="AY4" s="91"/>
      <c r="AZ4" s="91"/>
      <c r="BA4" s="93"/>
      <c r="BB4" s="93"/>
      <c r="BC4" s="93"/>
    </row>
    <row r="5" spans="1:52" ht="25.5" customHeight="1">
      <c r="A5" s="280" t="s">
        <v>107</v>
      </c>
      <c r="B5" s="281"/>
      <c r="C5" s="282" t="str">
        <f>B6</f>
        <v>アズーリ①</v>
      </c>
      <c r="D5" s="283"/>
      <c r="E5" s="284"/>
      <c r="F5" s="282" t="str">
        <f>B8</f>
        <v>アズーリ②</v>
      </c>
      <c r="G5" s="283"/>
      <c r="H5" s="284"/>
      <c r="I5" s="282" t="str">
        <f>B10</f>
        <v>仙台ＦＣ</v>
      </c>
      <c r="J5" s="283"/>
      <c r="K5" s="284"/>
      <c r="L5" s="282" t="str">
        <f>B12</f>
        <v>七ヶ浜ＳＣ</v>
      </c>
      <c r="M5" s="283"/>
      <c r="N5" s="284"/>
      <c r="O5" s="282" t="str">
        <f>+B14</f>
        <v>エボルティーボ</v>
      </c>
      <c r="P5" s="283"/>
      <c r="Q5" s="284"/>
      <c r="R5" s="282" t="str">
        <f>+B16</f>
        <v>ＦＣみやぎ</v>
      </c>
      <c r="S5" s="283"/>
      <c r="T5" s="284"/>
      <c r="U5" s="282" t="str">
        <f>+B18</f>
        <v>FC FRESCA</v>
      </c>
      <c r="V5" s="283"/>
      <c r="W5" s="284"/>
      <c r="X5" s="282" t="str">
        <f>+B20</f>
        <v>塩釜FC①</v>
      </c>
      <c r="Y5" s="283"/>
      <c r="Z5" s="284"/>
      <c r="AA5" s="282" t="str">
        <f>+B22</f>
        <v>塩釜FC②</v>
      </c>
      <c r="AB5" s="283"/>
      <c r="AC5" s="284"/>
      <c r="AD5" s="282" t="str">
        <f>+B24</f>
        <v>コバルトーレ女川</v>
      </c>
      <c r="AE5" s="283"/>
      <c r="AF5" s="284"/>
      <c r="AG5" s="282" t="str">
        <f>+B26</f>
        <v>グルージャ盛岡</v>
      </c>
      <c r="AH5" s="283"/>
      <c r="AI5" s="284"/>
      <c r="AJ5" s="289" t="s">
        <v>108</v>
      </c>
      <c r="AK5" s="290"/>
      <c r="AL5" s="291" t="s">
        <v>109</v>
      </c>
      <c r="AM5" s="291"/>
      <c r="AN5" s="291" t="s">
        <v>110</v>
      </c>
      <c r="AO5" s="291"/>
      <c r="AP5" s="289" t="s">
        <v>111</v>
      </c>
      <c r="AQ5" s="292"/>
      <c r="AR5" s="289" t="s">
        <v>106</v>
      </c>
      <c r="AS5" s="292"/>
      <c r="AV5" s="83"/>
      <c r="AX5" s="94"/>
      <c r="AY5" s="95"/>
      <c r="AZ5" s="90"/>
    </row>
    <row r="6" spans="1:52" ht="15" customHeight="1">
      <c r="A6" s="293">
        <v>1</v>
      </c>
      <c r="B6" s="295" t="s">
        <v>43</v>
      </c>
      <c r="C6" s="274">
        <f>IF(OR(C7="",E7=""),"",IF(C7=E7,"△",IF(C7&gt;E7,"○","●")))</f>
      </c>
      <c r="D6" s="275"/>
      <c r="E6" s="276"/>
      <c r="F6" s="274">
        <f>IF(OR(F7="",H7=""),"",IF(F7=H7,"△",IF(F7&gt;H7,"○","●")))</f>
      </c>
      <c r="G6" s="275"/>
      <c r="H6" s="276"/>
      <c r="I6" s="274" t="str">
        <f>IF(OR(I7="",K7=""),"",IF(I7=K7,"△",IF(I7&gt;K7,"○","●")))</f>
        <v>○</v>
      </c>
      <c r="J6" s="275"/>
      <c r="K6" s="276"/>
      <c r="L6" s="274" t="str">
        <f>IF(OR(L7="",N7=""),"",IF(L7=N7,"△",IF(L7&gt;N7,"○","●")))</f>
        <v>○</v>
      </c>
      <c r="M6" s="275"/>
      <c r="N6" s="276"/>
      <c r="O6" s="274">
        <f>IF(OR(O7="",Q7=""),"",IF(O7=Q7,"△",IF(O7&gt;Q7,"○","●")))</f>
      </c>
      <c r="P6" s="275"/>
      <c r="Q6" s="276"/>
      <c r="R6" s="274">
        <f>IF(OR(R7="",T7=""),"",IF(R7=T7,"△",IF(R7&gt;T7,"○","●")))</f>
      </c>
      <c r="S6" s="275"/>
      <c r="T6" s="276"/>
      <c r="U6" s="274">
        <f>IF(OR(U7="",W7=""),"",IF(U7=W7,"△",IF(U7&gt;W7,"○","●")))</f>
      </c>
      <c r="V6" s="275"/>
      <c r="W6" s="276"/>
      <c r="X6" s="274" t="str">
        <f>IF(OR(X7="",Z7=""),"",IF(X7=Z7,"△",IF(X7&gt;Z7,"○","●")))</f>
        <v>●</v>
      </c>
      <c r="Y6" s="275"/>
      <c r="Z6" s="276"/>
      <c r="AA6" s="274">
        <f>IF(OR(AA7="",AC7=""),"",IF(AA7=AC7,"△",IF(AA7&gt;AC7,"○","●")))</f>
      </c>
      <c r="AB6" s="275"/>
      <c r="AC6" s="276"/>
      <c r="AD6" s="274" t="str">
        <f>IF(OR(AD7="",AF7=""),"",IF(AD7=AF7,"△",IF(AD7&gt;AF7,"○","●")))</f>
        <v>●</v>
      </c>
      <c r="AE6" s="275"/>
      <c r="AF6" s="276"/>
      <c r="AG6" s="274">
        <f>IF(OR(AG7="",AI7=""),"",IF(AG7=AI7,"△",IF(AG7&gt;AI7,"○","●")))</f>
      </c>
      <c r="AH6" s="275"/>
      <c r="AI6" s="276"/>
      <c r="AJ6" s="285">
        <f>SUM(AU6:AU7)</f>
        <v>6</v>
      </c>
      <c r="AK6" s="297"/>
      <c r="AL6" s="285">
        <f>AV6</f>
        <v>12</v>
      </c>
      <c r="AM6" s="286"/>
      <c r="AN6" s="285">
        <f>AV7</f>
        <v>14</v>
      </c>
      <c r="AO6" s="286"/>
      <c r="AP6" s="285">
        <f>SUM(AV6-AV7)</f>
        <v>-2</v>
      </c>
      <c r="AQ6" s="286"/>
      <c r="AR6" s="285"/>
      <c r="AS6" s="286"/>
      <c r="AU6" s="96">
        <f>COUNTIF(C6:AI7,"○")*3</f>
        <v>6</v>
      </c>
      <c r="AV6" s="97">
        <f>SUM(C7+F7+I7+L7+O7+R7+U7+X7+AA7+AD7+AG7)</f>
        <v>12</v>
      </c>
      <c r="AW6" s="98"/>
      <c r="AZ6" s="300"/>
    </row>
    <row r="7" spans="1:52" ht="15" customHeight="1">
      <c r="A7" s="294"/>
      <c r="B7" s="296"/>
      <c r="C7" s="99"/>
      <c r="D7" s="100"/>
      <c r="E7" s="101"/>
      <c r="F7" s="99"/>
      <c r="G7" s="100" t="s">
        <v>122</v>
      </c>
      <c r="H7" s="101"/>
      <c r="I7" s="99">
        <v>6</v>
      </c>
      <c r="J7" s="100" t="s">
        <v>122</v>
      </c>
      <c r="K7" s="101">
        <v>1</v>
      </c>
      <c r="L7" s="99">
        <v>5</v>
      </c>
      <c r="M7" s="100" t="s">
        <v>122</v>
      </c>
      <c r="N7" s="101">
        <v>1</v>
      </c>
      <c r="O7" s="99"/>
      <c r="P7" s="100" t="s">
        <v>122</v>
      </c>
      <c r="Q7" s="101"/>
      <c r="R7" s="99"/>
      <c r="S7" s="100" t="s">
        <v>122</v>
      </c>
      <c r="T7" s="101"/>
      <c r="U7" s="99"/>
      <c r="V7" s="100" t="s">
        <v>122</v>
      </c>
      <c r="W7" s="101"/>
      <c r="X7" s="99">
        <v>0</v>
      </c>
      <c r="Y7" s="100" t="s">
        <v>122</v>
      </c>
      <c r="Z7" s="101">
        <v>10</v>
      </c>
      <c r="AA7" s="99"/>
      <c r="AB7" s="100" t="s">
        <v>122</v>
      </c>
      <c r="AC7" s="101"/>
      <c r="AD7" s="99">
        <v>1</v>
      </c>
      <c r="AE7" s="100" t="s">
        <v>122</v>
      </c>
      <c r="AF7" s="101">
        <v>2</v>
      </c>
      <c r="AG7" s="99"/>
      <c r="AH7" s="100" t="s">
        <v>122</v>
      </c>
      <c r="AI7" s="101"/>
      <c r="AJ7" s="298"/>
      <c r="AK7" s="299"/>
      <c r="AL7" s="287"/>
      <c r="AM7" s="288"/>
      <c r="AN7" s="287"/>
      <c r="AO7" s="288"/>
      <c r="AP7" s="287"/>
      <c r="AQ7" s="288"/>
      <c r="AR7" s="287"/>
      <c r="AS7" s="288"/>
      <c r="AU7" s="96">
        <f>COUNTIF(C6:AI7,"△")</f>
        <v>0</v>
      </c>
      <c r="AV7" s="97">
        <f>SUM(E7+H7+K7+N7+Q7+T7+W7+Z7+AC7+AF7+AI7)</f>
        <v>14</v>
      </c>
      <c r="AW7" s="98"/>
      <c r="AZ7" s="300"/>
    </row>
    <row r="8" spans="1:52" ht="15" customHeight="1">
      <c r="A8" s="293">
        <v>2</v>
      </c>
      <c r="B8" s="301" t="s">
        <v>44</v>
      </c>
      <c r="C8" s="274">
        <f>IF(OR(C9="",E9=""),"",IF(C9=E9,"△",IF(C9&gt;E9,"○","●")))</f>
      </c>
      <c r="D8" s="275"/>
      <c r="E8" s="276"/>
      <c r="F8" s="274">
        <f>IF(OR(F9="",H9=""),"",IF(F9=H9,"△",IF(F9&gt;H9,"○","●")))</f>
      </c>
      <c r="G8" s="275"/>
      <c r="H8" s="276"/>
      <c r="I8" s="274" t="str">
        <f>IF(OR(I9="",K9=""),"",IF(I9=K9,"△",IF(I9&gt;K9,"○","●")))</f>
        <v>○</v>
      </c>
      <c r="J8" s="275"/>
      <c r="K8" s="276"/>
      <c r="L8" s="274">
        <f>IF(OR(L9="",N9=""),"",IF(L9=N9,"△",IF(L9&gt;N9,"○","●")))</f>
      </c>
      <c r="M8" s="275"/>
      <c r="N8" s="276"/>
      <c r="O8" s="274" t="str">
        <f>IF(OR(O9="",Q9=""),"",IF(O9=Q9,"△",IF(O9&gt;Q9,"○","●")))</f>
        <v>○</v>
      </c>
      <c r="P8" s="275"/>
      <c r="Q8" s="276"/>
      <c r="R8" s="274">
        <f>IF(OR(R9="",T9=""),"",IF(R9=T9,"△",IF(R9&gt;T9,"○","●")))</f>
      </c>
      <c r="S8" s="275"/>
      <c r="T8" s="276"/>
      <c r="U8" s="274" t="str">
        <f>IF(OR(U9="",W9=""),"",IF(U9=W9,"△",IF(U9&gt;W9,"○","●")))</f>
        <v>●</v>
      </c>
      <c r="V8" s="275"/>
      <c r="W8" s="276"/>
      <c r="X8" s="274">
        <f>IF(OR(X9="",Z9=""),"",IF(X9=Z9,"△",IF(X9&gt;Z9,"○","●")))</f>
      </c>
      <c r="Y8" s="275"/>
      <c r="Z8" s="276"/>
      <c r="AA8" s="274" t="str">
        <f>IF(OR(AA9="",AC9=""),"",IF(AA9=AC9,"△",IF(AA9&gt;AC9,"○","●")))</f>
        <v>●</v>
      </c>
      <c r="AB8" s="275"/>
      <c r="AC8" s="276"/>
      <c r="AD8" s="274">
        <f>IF(OR(AD9="",AF9=""),"",IF(AD9=AF9,"△",IF(AD9&gt;AF9,"○","●")))</f>
      </c>
      <c r="AE8" s="275"/>
      <c r="AF8" s="276"/>
      <c r="AG8" s="274">
        <f>IF(OR(AG9="",AI9=""),"",IF(AG9=AI9,"△",IF(AG9&gt;AI9,"○","●")))</f>
      </c>
      <c r="AH8" s="275"/>
      <c r="AI8" s="276"/>
      <c r="AJ8" s="285">
        <f>SUM(AU8:AU9)</f>
        <v>6</v>
      </c>
      <c r="AK8" s="297"/>
      <c r="AL8" s="285">
        <f>AV8</f>
        <v>9</v>
      </c>
      <c r="AM8" s="286"/>
      <c r="AN8" s="285">
        <f>AV9</f>
        <v>14</v>
      </c>
      <c r="AO8" s="286"/>
      <c r="AP8" s="285">
        <f>SUM(AV8-AV9)</f>
        <v>-5</v>
      </c>
      <c r="AQ8" s="286"/>
      <c r="AR8" s="285"/>
      <c r="AS8" s="286"/>
      <c r="AU8" s="96">
        <f>COUNTIF(C8:AI9,"○")*3</f>
        <v>6</v>
      </c>
      <c r="AV8" s="97">
        <f>SUM(C9+F9+I9+L9+O9+R9+U9+X9+AA9+AD9+AG9)</f>
        <v>9</v>
      </c>
      <c r="AW8" s="98"/>
      <c r="AZ8" s="300"/>
    </row>
    <row r="9" spans="1:52" ht="15" customHeight="1">
      <c r="A9" s="294"/>
      <c r="B9" s="302"/>
      <c r="C9" s="99"/>
      <c r="D9" s="100" t="s">
        <v>122</v>
      </c>
      <c r="E9" s="101"/>
      <c r="F9" s="99"/>
      <c r="G9" s="100"/>
      <c r="H9" s="101"/>
      <c r="I9" s="99">
        <v>2</v>
      </c>
      <c r="J9" s="100" t="s">
        <v>122</v>
      </c>
      <c r="K9" s="101">
        <v>0</v>
      </c>
      <c r="L9" s="99"/>
      <c r="M9" s="100" t="s">
        <v>122</v>
      </c>
      <c r="N9" s="101"/>
      <c r="O9" s="99">
        <v>5</v>
      </c>
      <c r="P9" s="100" t="s">
        <v>122</v>
      </c>
      <c r="Q9" s="101">
        <v>2</v>
      </c>
      <c r="R9" s="99"/>
      <c r="S9" s="100" t="s">
        <v>122</v>
      </c>
      <c r="T9" s="101"/>
      <c r="U9" s="99">
        <v>0</v>
      </c>
      <c r="V9" s="100" t="s">
        <v>122</v>
      </c>
      <c r="W9" s="101">
        <v>9</v>
      </c>
      <c r="X9" s="99"/>
      <c r="Y9" s="100" t="s">
        <v>122</v>
      </c>
      <c r="Z9" s="101"/>
      <c r="AA9" s="99">
        <v>2</v>
      </c>
      <c r="AB9" s="100" t="s">
        <v>122</v>
      </c>
      <c r="AC9" s="101">
        <v>3</v>
      </c>
      <c r="AD9" s="99"/>
      <c r="AE9" s="100" t="s">
        <v>122</v>
      </c>
      <c r="AF9" s="101"/>
      <c r="AG9" s="99"/>
      <c r="AH9" s="100" t="s">
        <v>122</v>
      </c>
      <c r="AI9" s="101"/>
      <c r="AJ9" s="298"/>
      <c r="AK9" s="299"/>
      <c r="AL9" s="287"/>
      <c r="AM9" s="288"/>
      <c r="AN9" s="287"/>
      <c r="AO9" s="288"/>
      <c r="AP9" s="287"/>
      <c r="AQ9" s="288"/>
      <c r="AR9" s="287"/>
      <c r="AS9" s="288"/>
      <c r="AU9" s="96">
        <f>COUNTIF(C8:AI9,"△")</f>
        <v>0</v>
      </c>
      <c r="AV9" s="97">
        <f>SUM(E9+H9+K9+N9+Q9+T9+W9+Z9+AC9+AF9+AI9)</f>
        <v>14</v>
      </c>
      <c r="AW9" s="98"/>
      <c r="AZ9" s="300"/>
    </row>
    <row r="10" spans="1:52" ht="15" customHeight="1">
      <c r="A10" s="293">
        <v>3</v>
      </c>
      <c r="B10" s="301" t="s">
        <v>116</v>
      </c>
      <c r="C10" s="274" t="str">
        <f>IF(OR(C11="",E11=""),"",IF(C11=E11,"△",IF(C11&gt;E11,"○","●")))</f>
        <v>●</v>
      </c>
      <c r="D10" s="275"/>
      <c r="E10" s="276"/>
      <c r="F10" s="274" t="str">
        <f>IF(OR(F11="",H11=""),"",IF(F11=H11,"△",IF(F11&gt;H11,"○","●")))</f>
        <v>●</v>
      </c>
      <c r="G10" s="275"/>
      <c r="H10" s="276"/>
      <c r="I10" s="274">
        <f>IF(OR(I11="",K11=""),"",IF(I11=K11,"△",IF(I11&gt;K11,"○","●")))</f>
      </c>
      <c r="J10" s="275"/>
      <c r="K10" s="276"/>
      <c r="L10" s="274" t="str">
        <f>IF(OR(L11="",N11=""),"",IF(L11=N11,"△",IF(L11&gt;N11,"○","●")))</f>
        <v>○</v>
      </c>
      <c r="M10" s="275"/>
      <c r="N10" s="276"/>
      <c r="O10" s="274" t="str">
        <f>IF(OR(O11="",Q11=""),"",IF(O11=Q11,"△",IF(O11&gt;Q11,"○","●")))</f>
        <v>○</v>
      </c>
      <c r="P10" s="275"/>
      <c r="Q10" s="276"/>
      <c r="R10" s="274">
        <f>IF(OR(R11="",T11=""),"",IF(R11=T11,"△",IF(R11&gt;T11,"○","●")))</f>
      </c>
      <c r="S10" s="275"/>
      <c r="T10" s="276"/>
      <c r="U10" s="274" t="str">
        <f>IF(OR(U11="",W11=""),"",IF(U11=W11,"△",IF(U11&gt;W11,"○","●")))</f>
        <v>○</v>
      </c>
      <c r="V10" s="275"/>
      <c r="W10" s="276"/>
      <c r="X10" s="274" t="str">
        <f>IF(OR(X11="",Z11=""),"",IF(X11=Z11,"△",IF(X11&gt;Z11,"○","●")))</f>
        <v>●</v>
      </c>
      <c r="Y10" s="275"/>
      <c r="Z10" s="276"/>
      <c r="AA10" s="274" t="str">
        <f>IF(OR(AA11="",AC11=""),"",IF(AA11=AC11,"△",IF(AA11&gt;AC11,"○","●")))</f>
        <v>●</v>
      </c>
      <c r="AB10" s="275"/>
      <c r="AC10" s="276"/>
      <c r="AD10" s="274">
        <f>IF(OR(AD11="",AF11=""),"",IF(AD11=AF11,"△",IF(AD11&gt;AF11,"○","●")))</f>
      </c>
      <c r="AE10" s="275"/>
      <c r="AF10" s="276"/>
      <c r="AG10" s="274">
        <f>IF(OR(AG11="",AI11=""),"",IF(AG11=AI11,"△",IF(AG11&gt;AI11,"○","●")))</f>
      </c>
      <c r="AH10" s="275"/>
      <c r="AI10" s="276"/>
      <c r="AJ10" s="285">
        <f>SUM(AU10:AU11)</f>
        <v>9</v>
      </c>
      <c r="AK10" s="297"/>
      <c r="AL10" s="285">
        <f>AV10</f>
        <v>15</v>
      </c>
      <c r="AM10" s="286"/>
      <c r="AN10" s="285">
        <f>AV11</f>
        <v>18</v>
      </c>
      <c r="AO10" s="286"/>
      <c r="AP10" s="285">
        <f>SUM(AV10-AV11)</f>
        <v>-3</v>
      </c>
      <c r="AQ10" s="286"/>
      <c r="AR10" s="285"/>
      <c r="AS10" s="286"/>
      <c r="AU10" s="96">
        <f>COUNTIF(C10:AI11,"○")*3</f>
        <v>9</v>
      </c>
      <c r="AV10" s="97">
        <f>SUM(C11+F11+I11+L11+O11+R11+U11+X11+AA11+AD11+AG11)</f>
        <v>15</v>
      </c>
      <c r="AW10" s="98"/>
      <c r="AZ10" s="300"/>
    </row>
    <row r="11" spans="1:52" ht="15" customHeight="1">
      <c r="A11" s="294"/>
      <c r="B11" s="302"/>
      <c r="C11" s="99">
        <v>1</v>
      </c>
      <c r="D11" s="100" t="s">
        <v>122</v>
      </c>
      <c r="E11" s="101">
        <v>6</v>
      </c>
      <c r="F11" s="99">
        <f>+K9</f>
        <v>0</v>
      </c>
      <c r="G11" s="100" t="s">
        <v>122</v>
      </c>
      <c r="H11" s="101">
        <f>+I9</f>
        <v>2</v>
      </c>
      <c r="I11" s="99"/>
      <c r="J11" s="100"/>
      <c r="K11" s="101"/>
      <c r="L11" s="99">
        <v>6</v>
      </c>
      <c r="M11" s="100" t="s">
        <v>122</v>
      </c>
      <c r="N11" s="101">
        <v>0</v>
      </c>
      <c r="O11" s="99">
        <v>2</v>
      </c>
      <c r="P11" s="100" t="s">
        <v>122</v>
      </c>
      <c r="Q11" s="101">
        <v>0</v>
      </c>
      <c r="R11" s="99"/>
      <c r="S11" s="100" t="s">
        <v>122</v>
      </c>
      <c r="T11" s="101"/>
      <c r="U11" s="99">
        <v>4</v>
      </c>
      <c r="V11" s="100" t="s">
        <v>122</v>
      </c>
      <c r="W11" s="101">
        <v>3</v>
      </c>
      <c r="X11" s="99">
        <v>2</v>
      </c>
      <c r="Y11" s="100" t="s">
        <v>122</v>
      </c>
      <c r="Z11" s="101">
        <v>4</v>
      </c>
      <c r="AA11" s="99">
        <v>0</v>
      </c>
      <c r="AB11" s="100" t="s">
        <v>122</v>
      </c>
      <c r="AC11" s="101">
        <v>3</v>
      </c>
      <c r="AD11" s="99"/>
      <c r="AE11" s="100" t="s">
        <v>122</v>
      </c>
      <c r="AF11" s="101"/>
      <c r="AG11" s="99"/>
      <c r="AH11" s="100" t="s">
        <v>122</v>
      </c>
      <c r="AI11" s="101"/>
      <c r="AJ11" s="298"/>
      <c r="AK11" s="299"/>
      <c r="AL11" s="287"/>
      <c r="AM11" s="288"/>
      <c r="AN11" s="287"/>
      <c r="AO11" s="288"/>
      <c r="AP11" s="287"/>
      <c r="AQ11" s="288"/>
      <c r="AR11" s="287"/>
      <c r="AS11" s="288"/>
      <c r="AU11" s="96">
        <f>COUNTIF(C10:AI11,"△")</f>
        <v>0</v>
      </c>
      <c r="AV11" s="97">
        <f>SUM(E11+H11+K11+N11+Q11+T11+W11+Z11+AC11+AF11+AI11)</f>
        <v>18</v>
      </c>
      <c r="AW11" s="98"/>
      <c r="AZ11" s="300"/>
    </row>
    <row r="12" spans="1:52" ht="15" customHeight="1">
      <c r="A12" s="293">
        <v>4</v>
      </c>
      <c r="B12" s="301" t="s">
        <v>114</v>
      </c>
      <c r="C12" s="274" t="str">
        <f>IF(OR(C13="",E13=""),"",IF(C13=E13,"△",IF(C13&gt;E13,"○","●")))</f>
        <v>●</v>
      </c>
      <c r="D12" s="275"/>
      <c r="E12" s="276"/>
      <c r="F12" s="274">
        <f>IF(OR(F13="",H13=""),"",IF(F13=H13,"△",IF(F13&gt;H13,"○","●")))</f>
      </c>
      <c r="G12" s="275"/>
      <c r="H12" s="276"/>
      <c r="I12" s="274" t="str">
        <f>IF(OR(I13="",K13=""),"",IF(I13=K13,"△",IF(I13&gt;K13,"○","●")))</f>
        <v>●</v>
      </c>
      <c r="J12" s="275"/>
      <c r="K12" s="276"/>
      <c r="L12" s="274">
        <f>IF(OR(L13="",N13=""),"",IF(L13=N13,"△",IF(L13&gt;N13,"○","●")))</f>
      </c>
      <c r="M12" s="275"/>
      <c r="N12" s="276"/>
      <c r="O12" s="274" t="str">
        <f>IF(OR(O13="",Q13=""),"",IF(O13=Q13,"△",IF(O13&gt;Q13,"○","●")))</f>
        <v>○</v>
      </c>
      <c r="P12" s="275"/>
      <c r="Q12" s="276"/>
      <c r="R12" s="274">
        <f>IF(OR(R13="",T13=""),"",IF(R13=T13,"△",IF(R13&gt;T13,"○","●")))</f>
      </c>
      <c r="S12" s="275"/>
      <c r="T12" s="276"/>
      <c r="U12" s="274">
        <f>IF(OR(U13="",W13=""),"",IF(U13=W13,"△",IF(U13&gt;W13,"○","●")))</f>
      </c>
      <c r="V12" s="275"/>
      <c r="W12" s="276"/>
      <c r="X12" s="274" t="str">
        <f>IF(OR(X13="",Z13=""),"",IF(X13=Z13,"△",IF(X13&gt;Z13,"○","●")))</f>
        <v>●</v>
      </c>
      <c r="Y12" s="275"/>
      <c r="Z12" s="276"/>
      <c r="AA12" s="274" t="str">
        <f>IF(OR(AA13="",AC13=""),"",IF(AA13=AC13,"△",IF(AA13&gt;AC13,"○","●")))</f>
        <v>●</v>
      </c>
      <c r="AB12" s="275"/>
      <c r="AC12" s="276"/>
      <c r="AD12" s="274">
        <f>IF(OR(AD13="",AF13=""),"",IF(AD13=AF13,"△",IF(AD13&gt;AF13,"○","●")))</f>
      </c>
      <c r="AE12" s="275"/>
      <c r="AF12" s="276"/>
      <c r="AG12" s="274">
        <f>IF(OR(AG13="",AI13=""),"",IF(AG13=AI13,"△",IF(AG13&gt;AI13,"○","●")))</f>
      </c>
      <c r="AH12" s="275"/>
      <c r="AI12" s="276"/>
      <c r="AJ12" s="285">
        <f>SUM(AU12:AU13)</f>
        <v>3</v>
      </c>
      <c r="AK12" s="297"/>
      <c r="AL12" s="285">
        <f>AV12</f>
        <v>3</v>
      </c>
      <c r="AM12" s="286"/>
      <c r="AN12" s="285">
        <f>AV13</f>
        <v>25</v>
      </c>
      <c r="AO12" s="286"/>
      <c r="AP12" s="285">
        <f>SUM(AV12-AV13)</f>
        <v>-22</v>
      </c>
      <c r="AQ12" s="286"/>
      <c r="AR12" s="285"/>
      <c r="AS12" s="286"/>
      <c r="AU12" s="96">
        <f>COUNTIF(C12:AI13,"○")*3</f>
        <v>3</v>
      </c>
      <c r="AV12" s="97">
        <f>SUM(C13+F13+I13+L13+O13+R13+U13+X13+AA13+AD13+AG13)</f>
        <v>3</v>
      </c>
      <c r="AW12" s="98"/>
      <c r="AZ12" s="300"/>
    </row>
    <row r="13" spans="1:52" ht="15" customHeight="1">
      <c r="A13" s="294"/>
      <c r="B13" s="302"/>
      <c r="C13" s="99">
        <f>+N7</f>
        <v>1</v>
      </c>
      <c r="D13" s="100" t="s">
        <v>122</v>
      </c>
      <c r="E13" s="101">
        <f>+L7</f>
        <v>5</v>
      </c>
      <c r="F13" s="99"/>
      <c r="G13" s="100" t="s">
        <v>122</v>
      </c>
      <c r="H13" s="101"/>
      <c r="I13" s="99">
        <f>+N11</f>
        <v>0</v>
      </c>
      <c r="J13" s="100" t="s">
        <v>122</v>
      </c>
      <c r="K13" s="101">
        <f>+L11</f>
        <v>6</v>
      </c>
      <c r="L13" s="99"/>
      <c r="M13" s="100"/>
      <c r="N13" s="101"/>
      <c r="O13" s="99">
        <v>2</v>
      </c>
      <c r="P13" s="100" t="s">
        <v>122</v>
      </c>
      <c r="Q13" s="101">
        <v>0</v>
      </c>
      <c r="R13" s="99"/>
      <c r="S13" s="100" t="s">
        <v>122</v>
      </c>
      <c r="T13" s="101"/>
      <c r="U13" s="99"/>
      <c r="V13" s="100" t="s">
        <v>122</v>
      </c>
      <c r="W13" s="101"/>
      <c r="X13" s="99">
        <v>0</v>
      </c>
      <c r="Y13" s="100" t="s">
        <v>122</v>
      </c>
      <c r="Z13" s="101">
        <v>7</v>
      </c>
      <c r="AA13" s="99">
        <v>0</v>
      </c>
      <c r="AB13" s="100" t="s">
        <v>122</v>
      </c>
      <c r="AC13" s="101">
        <v>7</v>
      </c>
      <c r="AD13" s="99"/>
      <c r="AE13" s="100" t="s">
        <v>122</v>
      </c>
      <c r="AF13" s="101"/>
      <c r="AG13" s="99"/>
      <c r="AH13" s="100" t="s">
        <v>122</v>
      </c>
      <c r="AI13" s="101"/>
      <c r="AJ13" s="298"/>
      <c r="AK13" s="299"/>
      <c r="AL13" s="287"/>
      <c r="AM13" s="288"/>
      <c r="AN13" s="287"/>
      <c r="AO13" s="288"/>
      <c r="AP13" s="287"/>
      <c r="AQ13" s="288"/>
      <c r="AR13" s="287"/>
      <c r="AS13" s="288"/>
      <c r="AU13" s="96">
        <f>COUNTIF(C12:AI13,"△")</f>
        <v>0</v>
      </c>
      <c r="AV13" s="97">
        <f>SUM(E13+H13+K13+N13+Q13+T13+W13+Z13+AC13+AF13+AI13)</f>
        <v>25</v>
      </c>
      <c r="AZ13" s="300"/>
    </row>
    <row r="14" spans="1:52" ht="15" customHeight="1">
      <c r="A14" s="293">
        <v>5</v>
      </c>
      <c r="B14" s="295" t="s">
        <v>121</v>
      </c>
      <c r="C14" s="274">
        <f>IF(OR(C15="",E15=""),"",IF(C15=E15,"△",IF(C15&gt;E15,"○","●")))</f>
      </c>
      <c r="D14" s="275"/>
      <c r="E14" s="276"/>
      <c r="F14" s="274" t="str">
        <f>IF(OR(F15="",H15=""),"",IF(F15=H15,"△",IF(F15&gt;H15,"○","●")))</f>
        <v>●</v>
      </c>
      <c r="G14" s="275"/>
      <c r="H14" s="276"/>
      <c r="I14" s="274" t="str">
        <f>IF(OR(I15="",K15=""),"",IF(I15=K15,"△",IF(I15&gt;K15,"○","●")))</f>
        <v>●</v>
      </c>
      <c r="J14" s="275"/>
      <c r="K14" s="276"/>
      <c r="L14" s="274" t="str">
        <f>IF(OR(L15="",N15=""),"",IF(L15=N15,"△",IF(L15&gt;N15,"○","●")))</f>
        <v>●</v>
      </c>
      <c r="M14" s="275"/>
      <c r="N14" s="276"/>
      <c r="O14" s="274">
        <f>IF(OR(O15="",Q15=""),"",IF(O15=Q15,"△",IF(O15&gt;Q15,"○","●")))</f>
      </c>
      <c r="P14" s="275"/>
      <c r="Q14" s="276"/>
      <c r="R14" s="274" t="str">
        <f>IF(OR(R15="",T15=""),"",IF(R15=T15,"△",IF(R15&gt;T15,"○","●")))</f>
        <v>●</v>
      </c>
      <c r="S14" s="275"/>
      <c r="T14" s="276"/>
      <c r="U14" s="274" t="str">
        <f>IF(OR(U15="",W15=""),"",IF(U15=W15,"△",IF(U15&gt;W15,"○","●")))</f>
        <v>●</v>
      </c>
      <c r="V14" s="275"/>
      <c r="W14" s="276"/>
      <c r="X14" s="274" t="str">
        <f>IF(OR(X15="",Z15=""),"",IF(X15=Z15,"△",IF(X15&gt;Z15,"○","●")))</f>
        <v>●</v>
      </c>
      <c r="Y14" s="275"/>
      <c r="Z14" s="276"/>
      <c r="AA14" s="274" t="str">
        <f>IF(OR(AA15="",AC15=""),"",IF(AA15=AC15,"△",IF(AA15&gt;AC15,"○","●")))</f>
        <v>●</v>
      </c>
      <c r="AB14" s="275"/>
      <c r="AC14" s="276"/>
      <c r="AD14" s="274" t="str">
        <f>IF(OR(AD15="",AF15=""),"",IF(AD15=AF15,"△",IF(AD15&gt;AF15,"○","●")))</f>
        <v>●</v>
      </c>
      <c r="AE14" s="275"/>
      <c r="AF14" s="276"/>
      <c r="AG14" s="274">
        <f>IF(OR(AG15="",AI15=""),"",IF(AG15=AI15,"△",IF(AG15&gt;AI15,"○","●")))</f>
      </c>
      <c r="AH14" s="275"/>
      <c r="AI14" s="276"/>
      <c r="AJ14" s="285">
        <f>SUM(AU14:AU15)</f>
        <v>0</v>
      </c>
      <c r="AK14" s="297"/>
      <c r="AL14" s="285">
        <f>AV14</f>
        <v>5</v>
      </c>
      <c r="AM14" s="286"/>
      <c r="AN14" s="285">
        <f>AV15</f>
        <v>44</v>
      </c>
      <c r="AO14" s="286"/>
      <c r="AP14" s="285">
        <f>SUM(AV14-AV15)</f>
        <v>-39</v>
      </c>
      <c r="AQ14" s="286"/>
      <c r="AR14" s="285"/>
      <c r="AS14" s="286"/>
      <c r="AU14" s="96">
        <f>COUNTIF(C14:AI15,"○")*3</f>
        <v>0</v>
      </c>
      <c r="AV14" s="97">
        <f>SUM(C15+F15+I15+L15+O15+R15+U15+X15+AA15+AD15+AG15)</f>
        <v>5</v>
      </c>
      <c r="AW14" s="98"/>
      <c r="AZ14" s="300"/>
    </row>
    <row r="15" spans="1:52" ht="15" customHeight="1">
      <c r="A15" s="294"/>
      <c r="B15" s="296"/>
      <c r="C15" s="99"/>
      <c r="D15" s="100" t="s">
        <v>122</v>
      </c>
      <c r="E15" s="101"/>
      <c r="F15" s="99">
        <f>+Q9</f>
        <v>2</v>
      </c>
      <c r="G15" s="100" t="s">
        <v>122</v>
      </c>
      <c r="H15" s="101">
        <f>+O9</f>
        <v>5</v>
      </c>
      <c r="I15" s="99">
        <v>0</v>
      </c>
      <c r="J15" s="100" t="s">
        <v>122</v>
      </c>
      <c r="K15" s="101">
        <v>2</v>
      </c>
      <c r="L15" s="99">
        <v>0</v>
      </c>
      <c r="M15" s="100" t="s">
        <v>122</v>
      </c>
      <c r="N15" s="101">
        <v>2</v>
      </c>
      <c r="O15" s="99"/>
      <c r="P15" s="100"/>
      <c r="Q15" s="101"/>
      <c r="R15" s="99">
        <v>1</v>
      </c>
      <c r="S15" s="100" t="s">
        <v>122</v>
      </c>
      <c r="T15" s="101">
        <v>8</v>
      </c>
      <c r="U15" s="99">
        <v>0</v>
      </c>
      <c r="V15" s="100" t="s">
        <v>122</v>
      </c>
      <c r="W15" s="101">
        <v>5</v>
      </c>
      <c r="X15" s="99">
        <v>1</v>
      </c>
      <c r="Y15" s="100" t="s">
        <v>122</v>
      </c>
      <c r="Z15" s="101">
        <v>5</v>
      </c>
      <c r="AA15" s="99">
        <v>1</v>
      </c>
      <c r="AB15" s="100" t="s">
        <v>122</v>
      </c>
      <c r="AC15" s="101">
        <v>11</v>
      </c>
      <c r="AD15" s="99">
        <v>0</v>
      </c>
      <c r="AE15" s="100" t="s">
        <v>122</v>
      </c>
      <c r="AF15" s="101">
        <v>6</v>
      </c>
      <c r="AG15" s="99"/>
      <c r="AH15" s="100" t="s">
        <v>122</v>
      </c>
      <c r="AI15" s="101"/>
      <c r="AJ15" s="298"/>
      <c r="AK15" s="299"/>
      <c r="AL15" s="287"/>
      <c r="AM15" s="288"/>
      <c r="AN15" s="287"/>
      <c r="AO15" s="288"/>
      <c r="AP15" s="287"/>
      <c r="AQ15" s="288"/>
      <c r="AR15" s="287"/>
      <c r="AS15" s="288"/>
      <c r="AU15" s="96">
        <f>COUNTIF(C14:AI15,"△")</f>
        <v>0</v>
      </c>
      <c r="AV15" s="97">
        <f>SUM(E15+H15+K15+N15+Q15+T15+W15+Z15+AC15+AF15+AI15)</f>
        <v>44</v>
      </c>
      <c r="AW15" s="98"/>
      <c r="AZ15" s="300"/>
    </row>
    <row r="16" spans="1:52" ht="15" customHeight="1">
      <c r="A16" s="293">
        <v>6</v>
      </c>
      <c r="B16" s="301" t="s">
        <v>115</v>
      </c>
      <c r="C16" s="274">
        <f>IF(OR(C17="",E17=""),"",IF(C17=E17,"△",IF(C17&gt;E17,"○","●")))</f>
      </c>
      <c r="D16" s="275"/>
      <c r="E16" s="276"/>
      <c r="F16" s="274">
        <f>IF(OR(F17="",H17=""),"",IF(F17=H17,"△",IF(F17&gt;H17,"○","●")))</f>
      </c>
      <c r="G16" s="275"/>
      <c r="H16" s="276"/>
      <c r="I16" s="274">
        <f>IF(OR(I17="",K17=""),"",IF(I17=K17,"△",IF(I17&gt;K17,"○","●")))</f>
      </c>
      <c r="J16" s="275"/>
      <c r="K16" s="276"/>
      <c r="L16" s="274">
        <f>IF(OR(L17="",N17=""),"",IF(L17=N17,"△",IF(L17&gt;N17,"○","●")))</f>
      </c>
      <c r="M16" s="275"/>
      <c r="N16" s="276"/>
      <c r="O16" s="274" t="str">
        <f>IF(OR(O17="",Q17=""),"",IF(O17=Q17,"△",IF(O17&gt;Q17,"○","●")))</f>
        <v>○</v>
      </c>
      <c r="P16" s="275"/>
      <c r="Q16" s="276"/>
      <c r="R16" s="274">
        <f>IF(OR(R17="",T17=""),"",IF(R17=T17,"△",IF(R17&gt;T17,"○","●")))</f>
      </c>
      <c r="S16" s="275"/>
      <c r="T16" s="276"/>
      <c r="U16" s="274">
        <f>IF(OR(U17="",W17=""),"",IF(U17=W17,"△",IF(U17&gt;W17,"○","●")))</f>
      </c>
      <c r="V16" s="275"/>
      <c r="W16" s="276"/>
      <c r="X16" s="274">
        <f>IF(OR(X17="",Z17=""),"",IF(X17=Z17,"△",IF(X17&gt;Z17,"○","●")))</f>
      </c>
      <c r="Y16" s="275"/>
      <c r="Z16" s="276"/>
      <c r="AA16" s="274" t="str">
        <f>IF(OR(AA17="",AC17=""),"",IF(AA17=AC17,"△",IF(AA17&gt;AC17,"○","●")))</f>
        <v>●</v>
      </c>
      <c r="AB16" s="275"/>
      <c r="AC16" s="276"/>
      <c r="AD16" s="274">
        <f>IF(OR(AD17="",AF17=""),"",IF(AD17=AF17,"△",IF(AD17&gt;AF17,"○","●")))</f>
      </c>
      <c r="AE16" s="275"/>
      <c r="AF16" s="276"/>
      <c r="AG16" s="274">
        <f>IF(OR(AG17="",AI17=""),"",IF(AG17=AI17,"△",IF(AG17&gt;AI17,"○","●")))</f>
      </c>
      <c r="AH16" s="275"/>
      <c r="AI16" s="276"/>
      <c r="AJ16" s="285">
        <f>SUM(AU16:AU17)</f>
        <v>3</v>
      </c>
      <c r="AK16" s="297"/>
      <c r="AL16" s="285">
        <f>AV16</f>
        <v>12</v>
      </c>
      <c r="AM16" s="286"/>
      <c r="AN16" s="285">
        <f>AV17</f>
        <v>7</v>
      </c>
      <c r="AO16" s="286"/>
      <c r="AP16" s="285">
        <f>SUM(AV16-AV17)</f>
        <v>5</v>
      </c>
      <c r="AQ16" s="286"/>
      <c r="AR16" s="285"/>
      <c r="AS16" s="286"/>
      <c r="AU16" s="96">
        <f>COUNTIF(C16:AI17,"○")*3</f>
        <v>3</v>
      </c>
      <c r="AV16" s="97">
        <f>SUM(C17+F17+I17+L17+O17+R17+U17+X17+AA17+AD17+AG17)</f>
        <v>12</v>
      </c>
      <c r="AW16" s="98"/>
      <c r="AZ16" s="300"/>
    </row>
    <row r="17" spans="1:52" ht="15" customHeight="1">
      <c r="A17" s="294"/>
      <c r="B17" s="302"/>
      <c r="C17" s="99"/>
      <c r="D17" s="100" t="s">
        <v>122</v>
      </c>
      <c r="E17" s="101"/>
      <c r="F17" s="99"/>
      <c r="G17" s="100" t="s">
        <v>122</v>
      </c>
      <c r="H17" s="101"/>
      <c r="I17" s="99"/>
      <c r="J17" s="100" t="s">
        <v>122</v>
      </c>
      <c r="K17" s="101"/>
      <c r="L17" s="99"/>
      <c r="M17" s="100" t="s">
        <v>122</v>
      </c>
      <c r="N17" s="101"/>
      <c r="O17" s="99">
        <f>+T15</f>
        <v>8</v>
      </c>
      <c r="P17" s="100" t="s">
        <v>122</v>
      </c>
      <c r="Q17" s="101">
        <f>+R15</f>
        <v>1</v>
      </c>
      <c r="R17" s="99"/>
      <c r="S17" s="100"/>
      <c r="T17" s="101"/>
      <c r="U17" s="99"/>
      <c r="V17" s="100" t="s">
        <v>122</v>
      </c>
      <c r="W17" s="101"/>
      <c r="X17" s="99"/>
      <c r="Y17" s="100" t="s">
        <v>122</v>
      </c>
      <c r="Z17" s="101"/>
      <c r="AA17" s="99">
        <v>4</v>
      </c>
      <c r="AB17" s="100" t="s">
        <v>122</v>
      </c>
      <c r="AC17" s="101">
        <v>6</v>
      </c>
      <c r="AD17" s="99"/>
      <c r="AE17" s="100" t="s">
        <v>122</v>
      </c>
      <c r="AF17" s="101"/>
      <c r="AG17" s="99"/>
      <c r="AH17" s="100" t="s">
        <v>122</v>
      </c>
      <c r="AI17" s="101"/>
      <c r="AJ17" s="298"/>
      <c r="AK17" s="299"/>
      <c r="AL17" s="287"/>
      <c r="AM17" s="288"/>
      <c r="AN17" s="287"/>
      <c r="AO17" s="288"/>
      <c r="AP17" s="287"/>
      <c r="AQ17" s="288"/>
      <c r="AR17" s="287"/>
      <c r="AS17" s="288"/>
      <c r="AU17" s="96">
        <f>COUNTIF(C16:AI17,"△")</f>
        <v>0</v>
      </c>
      <c r="AV17" s="97">
        <f>SUM(E17+H17+K17+N17+Q17+T17+W17+Z17+AC17+AF17+AI17)</f>
        <v>7</v>
      </c>
      <c r="AW17" s="98"/>
      <c r="AZ17" s="300"/>
    </row>
    <row r="18" spans="1:52" ht="15" customHeight="1">
      <c r="A18" s="293">
        <v>7</v>
      </c>
      <c r="B18" s="301" t="s">
        <v>112</v>
      </c>
      <c r="C18" s="274">
        <f>IF(OR(C19="",E19=""),"",IF(C19=E19,"△",IF(C19&gt;E19,"○","●")))</f>
      </c>
      <c r="D18" s="275"/>
      <c r="E18" s="276"/>
      <c r="F18" s="274" t="str">
        <f>IF(OR(F19="",H19=""),"",IF(F19=H19,"△",IF(F19&gt;H19,"○","●")))</f>
        <v>○</v>
      </c>
      <c r="G18" s="275"/>
      <c r="H18" s="276"/>
      <c r="I18" s="274" t="str">
        <f>IF(OR(I19="",K19=""),"",IF(I19=K19,"△",IF(I19&gt;K19,"○","●")))</f>
        <v>●</v>
      </c>
      <c r="J18" s="275"/>
      <c r="K18" s="276"/>
      <c r="L18" s="274">
        <f>IF(OR(L19="",N19=""),"",IF(L19=N19,"△",IF(L19&gt;N19,"○","●")))</f>
      </c>
      <c r="M18" s="275"/>
      <c r="N18" s="276"/>
      <c r="O18" s="274" t="str">
        <f>IF(OR(O19="",Q19=""),"",IF(O19=Q19,"△",IF(O19&gt;Q19,"○","●")))</f>
        <v>○</v>
      </c>
      <c r="P18" s="275"/>
      <c r="Q18" s="276"/>
      <c r="R18" s="274">
        <f>IF(OR(R19="",T19=""),"",IF(R19=T19,"△",IF(R19&gt;T19,"○","●")))</f>
      </c>
      <c r="S18" s="275"/>
      <c r="T18" s="276"/>
      <c r="U18" s="274">
        <f>IF(OR(U19="",W19=""),"",IF(U19=W19,"△",IF(U19&gt;W19,"○","●")))</f>
      </c>
      <c r="V18" s="275"/>
      <c r="W18" s="276"/>
      <c r="X18" s="274" t="str">
        <f>IF(OR(X19="",Z19=""),"",IF(X19=Z19,"△",IF(X19&gt;Z19,"○","●")))</f>
        <v>●</v>
      </c>
      <c r="Y18" s="275"/>
      <c r="Z18" s="276"/>
      <c r="AA18" s="274" t="str">
        <f>IF(OR(AA19="",AC19=""),"",IF(AA19=AC19,"△",IF(AA19&gt;AC19,"○","●")))</f>
        <v>●</v>
      </c>
      <c r="AB18" s="275"/>
      <c r="AC18" s="276"/>
      <c r="AD18" s="274" t="str">
        <f>IF(OR(AD19="",AF19=""),"",IF(AD19=AF19,"△",IF(AD19&gt;AF19,"○","●")))</f>
        <v>●</v>
      </c>
      <c r="AE18" s="275"/>
      <c r="AF18" s="276"/>
      <c r="AG18" s="274">
        <f>IF(OR(AG19="",AI19=""),"",IF(AG19=AI19,"△",IF(AG19&gt;AI19,"○","●")))</f>
      </c>
      <c r="AH18" s="275"/>
      <c r="AI18" s="276"/>
      <c r="AJ18" s="285">
        <f>SUM(AU18:AU19)</f>
        <v>6</v>
      </c>
      <c r="AK18" s="297"/>
      <c r="AL18" s="285">
        <f>AV18</f>
        <v>23</v>
      </c>
      <c r="AM18" s="286"/>
      <c r="AN18" s="285">
        <f>AV19</f>
        <v>19</v>
      </c>
      <c r="AO18" s="286"/>
      <c r="AP18" s="285">
        <f>SUM(AV18-AV19)</f>
        <v>4</v>
      </c>
      <c r="AQ18" s="286"/>
      <c r="AR18" s="285"/>
      <c r="AS18" s="286"/>
      <c r="AU18" s="96">
        <f>COUNTIF(C18:AI19,"○")*3</f>
        <v>6</v>
      </c>
      <c r="AV18" s="97">
        <f>SUM(C19+F19+I19+L19+O19+R19+U19+X19+AA19+AD19+AG19)</f>
        <v>23</v>
      </c>
      <c r="AW18" s="98"/>
      <c r="AZ18" s="300"/>
    </row>
    <row r="19" spans="1:52" ht="15" customHeight="1">
      <c r="A19" s="294"/>
      <c r="B19" s="302"/>
      <c r="C19" s="99"/>
      <c r="D19" s="100" t="s">
        <v>122</v>
      </c>
      <c r="E19" s="101"/>
      <c r="F19" s="99">
        <v>9</v>
      </c>
      <c r="G19" s="100" t="s">
        <v>122</v>
      </c>
      <c r="H19" s="101">
        <v>0</v>
      </c>
      <c r="I19" s="99">
        <f>+W11</f>
        <v>3</v>
      </c>
      <c r="J19" s="100" t="s">
        <v>122</v>
      </c>
      <c r="K19" s="101">
        <f>+U11</f>
        <v>4</v>
      </c>
      <c r="L19" s="99"/>
      <c r="M19" s="100" t="s">
        <v>122</v>
      </c>
      <c r="N19" s="101"/>
      <c r="O19" s="99">
        <v>5</v>
      </c>
      <c r="P19" s="100" t="s">
        <v>122</v>
      </c>
      <c r="Q19" s="101">
        <v>0</v>
      </c>
      <c r="R19" s="99"/>
      <c r="S19" s="100" t="s">
        <v>122</v>
      </c>
      <c r="T19" s="101"/>
      <c r="U19" s="99"/>
      <c r="V19" s="100"/>
      <c r="W19" s="101"/>
      <c r="X19" s="99">
        <v>1</v>
      </c>
      <c r="Y19" s="100" t="s">
        <v>122</v>
      </c>
      <c r="Z19" s="101">
        <v>8</v>
      </c>
      <c r="AA19" s="99">
        <v>2</v>
      </c>
      <c r="AB19" s="100" t="s">
        <v>122</v>
      </c>
      <c r="AC19" s="101">
        <v>3</v>
      </c>
      <c r="AD19" s="99">
        <v>3</v>
      </c>
      <c r="AE19" s="100" t="s">
        <v>122</v>
      </c>
      <c r="AF19" s="101">
        <v>4</v>
      </c>
      <c r="AG19" s="99"/>
      <c r="AH19" s="100" t="s">
        <v>122</v>
      </c>
      <c r="AI19" s="101"/>
      <c r="AJ19" s="298"/>
      <c r="AK19" s="299"/>
      <c r="AL19" s="287"/>
      <c r="AM19" s="288"/>
      <c r="AN19" s="287"/>
      <c r="AO19" s="288"/>
      <c r="AP19" s="287"/>
      <c r="AQ19" s="288"/>
      <c r="AR19" s="287"/>
      <c r="AS19" s="288"/>
      <c r="AU19" s="96">
        <f>COUNTIF(C18:AI19,"△")</f>
        <v>0</v>
      </c>
      <c r="AV19" s="97">
        <f>SUM(E19+H19+K19+N19+Q19+T19+W19+Z19+AC19+AF19+AI19)</f>
        <v>19</v>
      </c>
      <c r="AW19" s="98"/>
      <c r="AZ19" s="300"/>
    </row>
    <row r="20" spans="1:52" ht="15" customHeight="1">
      <c r="A20" s="293">
        <v>8</v>
      </c>
      <c r="B20" s="295" t="s">
        <v>117</v>
      </c>
      <c r="C20" s="274" t="str">
        <f>IF(OR(C21="",E21=""),"",IF(C21=E21,"△",IF(C21&gt;E21,"○","●")))</f>
        <v>○</v>
      </c>
      <c r="D20" s="275"/>
      <c r="E20" s="276"/>
      <c r="F20" s="274">
        <f>IF(OR(F21="",H21=""),"",IF(F21=H21,"△",IF(F21&gt;H21,"○","●")))</f>
      </c>
      <c r="G20" s="275"/>
      <c r="H20" s="276"/>
      <c r="I20" s="274" t="str">
        <f>IF(OR(I21="",K21=""),"",IF(I21=K21,"△",IF(I21&gt;K21,"○","●")))</f>
        <v>○</v>
      </c>
      <c r="J20" s="275"/>
      <c r="K20" s="276"/>
      <c r="L20" s="274" t="str">
        <f>IF(OR(L21="",N21=""),"",IF(L21=N21,"△",IF(L21&gt;N21,"○","●")))</f>
        <v>○</v>
      </c>
      <c r="M20" s="275"/>
      <c r="N20" s="276"/>
      <c r="O20" s="274" t="str">
        <f>IF(OR(O21="",Q21=""),"",IF(O21=Q21,"△",IF(O21&gt;Q21,"○","●")))</f>
        <v>○</v>
      </c>
      <c r="P20" s="275"/>
      <c r="Q20" s="276"/>
      <c r="R20" s="274">
        <f>IF(OR(R21="",T21=""),"",IF(R21=T21,"△",IF(R21&gt;T21,"○","●")))</f>
      </c>
      <c r="S20" s="275"/>
      <c r="T20" s="276"/>
      <c r="U20" s="274" t="str">
        <f>IF(OR(U21="",W21=""),"",IF(U21=W21,"△",IF(U21&gt;W21,"○","●")))</f>
        <v>○</v>
      </c>
      <c r="V20" s="275"/>
      <c r="W20" s="276"/>
      <c r="X20" s="274">
        <f>IF(OR(X21="",Z21=""),"",IF(X21=Z21,"△",IF(X21&gt;Z21,"○","●")))</f>
      </c>
      <c r="Y20" s="275"/>
      <c r="Z20" s="276"/>
      <c r="AA20" s="274">
        <f>IF(OR(AA21="",AC21=""),"",IF(AA21=AC21,"△",IF(AA21&gt;AC21,"○","●")))</f>
      </c>
      <c r="AB20" s="275"/>
      <c r="AC20" s="276"/>
      <c r="AD20" s="274">
        <f>IF(OR(AD21="",AF21=""),"",IF(AD21=AF21,"△",IF(AD21&gt;AF21,"○","●")))</f>
      </c>
      <c r="AE20" s="275"/>
      <c r="AF20" s="276"/>
      <c r="AG20" s="274" t="str">
        <f>IF(OR(AG21="",AI21=""),"",IF(AG21=AI21,"△",IF(AG21&gt;AI21,"○","●")))</f>
        <v>○</v>
      </c>
      <c r="AH20" s="275"/>
      <c r="AI20" s="276"/>
      <c r="AJ20" s="285">
        <f>SUM(AU20:AU21)</f>
        <v>18</v>
      </c>
      <c r="AK20" s="297"/>
      <c r="AL20" s="285">
        <f>AV20</f>
        <v>40</v>
      </c>
      <c r="AM20" s="286"/>
      <c r="AN20" s="285">
        <f>AV21</f>
        <v>9</v>
      </c>
      <c r="AO20" s="286"/>
      <c r="AP20" s="285">
        <f>SUM(AV20-AV21)</f>
        <v>31</v>
      </c>
      <c r="AQ20" s="286"/>
      <c r="AR20" s="285"/>
      <c r="AS20" s="286"/>
      <c r="AU20" s="96">
        <f>COUNTIF(C20:AI21,"○")*3</f>
        <v>18</v>
      </c>
      <c r="AV20" s="97">
        <f>SUM(C21+F21+I21+L21+O21+R21+U21+X21+AA21+AD21+AG21)</f>
        <v>40</v>
      </c>
      <c r="AW20" s="98"/>
      <c r="AZ20" s="300"/>
    </row>
    <row r="21" spans="1:52" ht="15" customHeight="1">
      <c r="A21" s="294"/>
      <c r="B21" s="296"/>
      <c r="C21" s="99">
        <v>10</v>
      </c>
      <c r="D21" s="100" t="s">
        <v>122</v>
      </c>
      <c r="E21" s="101">
        <v>0</v>
      </c>
      <c r="F21" s="99"/>
      <c r="G21" s="100" t="s">
        <v>122</v>
      </c>
      <c r="H21" s="101"/>
      <c r="I21" s="99">
        <f>+Z11</f>
        <v>4</v>
      </c>
      <c r="J21" s="100" t="s">
        <v>122</v>
      </c>
      <c r="K21" s="101">
        <f>+X11</f>
        <v>2</v>
      </c>
      <c r="L21" s="99">
        <v>7</v>
      </c>
      <c r="M21" s="100" t="s">
        <v>122</v>
      </c>
      <c r="N21" s="101">
        <v>0</v>
      </c>
      <c r="O21" s="99">
        <f>+Z15</f>
        <v>5</v>
      </c>
      <c r="P21" s="100" t="s">
        <v>122</v>
      </c>
      <c r="Q21" s="101">
        <f>+X15</f>
        <v>1</v>
      </c>
      <c r="R21" s="99"/>
      <c r="S21" s="100" t="s">
        <v>122</v>
      </c>
      <c r="T21" s="101"/>
      <c r="U21" s="99">
        <v>8</v>
      </c>
      <c r="V21" s="100" t="s">
        <v>122</v>
      </c>
      <c r="W21" s="101">
        <v>1</v>
      </c>
      <c r="X21" s="99"/>
      <c r="Y21" s="100"/>
      <c r="Z21" s="101"/>
      <c r="AA21" s="99"/>
      <c r="AB21" s="100" t="s">
        <v>122</v>
      </c>
      <c r="AC21" s="101"/>
      <c r="AD21" s="99"/>
      <c r="AE21" s="100" t="s">
        <v>122</v>
      </c>
      <c r="AF21" s="101"/>
      <c r="AG21" s="99">
        <v>6</v>
      </c>
      <c r="AH21" s="100" t="s">
        <v>122</v>
      </c>
      <c r="AI21" s="101">
        <v>5</v>
      </c>
      <c r="AJ21" s="298"/>
      <c r="AK21" s="299"/>
      <c r="AL21" s="287"/>
      <c r="AM21" s="288"/>
      <c r="AN21" s="287"/>
      <c r="AO21" s="288"/>
      <c r="AP21" s="287"/>
      <c r="AQ21" s="288"/>
      <c r="AR21" s="287"/>
      <c r="AS21" s="288"/>
      <c r="AU21" s="96">
        <f>COUNTIF(C20:AI21,"△")</f>
        <v>0</v>
      </c>
      <c r="AV21" s="97">
        <f>SUM(E21+H21+K21+N21+Q21+T21+W21+Z21+AC21+AF21+AI21)</f>
        <v>9</v>
      </c>
      <c r="AZ21" s="300"/>
    </row>
    <row r="22" spans="1:52" ht="15" customHeight="1">
      <c r="A22" s="293">
        <v>9</v>
      </c>
      <c r="B22" s="295" t="s">
        <v>118</v>
      </c>
      <c r="C22" s="274">
        <f>IF(OR(C23="",E23=""),"",IF(C23=E23,"△",IF(C23&gt;E23,"○","●")))</f>
      </c>
      <c r="D22" s="275"/>
      <c r="E22" s="276"/>
      <c r="F22" s="274" t="str">
        <f>IF(OR(F23="",H23=""),"",IF(F23=H23,"△",IF(F23&gt;H23,"○","●")))</f>
        <v>○</v>
      </c>
      <c r="G22" s="275"/>
      <c r="H22" s="276"/>
      <c r="I22" s="274" t="str">
        <f>IF(OR(I23="",K23=""),"",IF(I23=K23,"△",IF(I23&gt;K23,"○","●")))</f>
        <v>○</v>
      </c>
      <c r="J22" s="275"/>
      <c r="K22" s="276"/>
      <c r="L22" s="274" t="str">
        <f>IF(OR(L23="",N23=""),"",IF(L23=N23,"△",IF(L23&gt;N23,"○","●")))</f>
        <v>○</v>
      </c>
      <c r="M22" s="275"/>
      <c r="N22" s="276"/>
      <c r="O22" s="274" t="str">
        <f>IF(OR(O23="",Q23=""),"",IF(O23=Q23,"△",IF(O23&gt;Q23,"○","●")))</f>
        <v>○</v>
      </c>
      <c r="P22" s="275"/>
      <c r="Q22" s="276"/>
      <c r="R22" s="274" t="str">
        <f>IF(OR(R23="",T23=""),"",IF(R23=T23,"△",IF(R23&gt;T23,"○","●")))</f>
        <v>○</v>
      </c>
      <c r="S22" s="275"/>
      <c r="T22" s="276"/>
      <c r="U22" s="274" t="str">
        <f>IF(OR(U23="",W23=""),"",IF(U23=W23,"△",IF(U23&gt;W23,"○","●")))</f>
        <v>○</v>
      </c>
      <c r="V22" s="275"/>
      <c r="W22" s="276"/>
      <c r="X22" s="274">
        <f>IF(OR(X23="",Z23=""),"",IF(X23=Z23,"△",IF(X23&gt;Z23,"○","●")))</f>
      </c>
      <c r="Y22" s="275"/>
      <c r="Z22" s="276"/>
      <c r="AA22" s="274">
        <f>IF(OR(AA23="",AC23=""),"",IF(AA23=AC23,"△",IF(AA23&gt;AC23,"○","●")))</f>
      </c>
      <c r="AB22" s="275"/>
      <c r="AC22" s="276"/>
      <c r="AD22" s="274">
        <f>IF(OR(AD23="",AF23=""),"",IF(AD23=AF23,"△",IF(AD23&gt;AF23,"○","●")))</f>
      </c>
      <c r="AE22" s="275"/>
      <c r="AF22" s="276"/>
      <c r="AG22" s="274">
        <f>IF(OR(AG23="",AI23=""),"",IF(AG23=AI23,"△",IF(AG23&gt;AI23,"○","●")))</f>
      </c>
      <c r="AH22" s="275"/>
      <c r="AI22" s="276"/>
      <c r="AJ22" s="285">
        <f>SUM(AU22:AU23)</f>
        <v>18</v>
      </c>
      <c r="AK22" s="297"/>
      <c r="AL22" s="285">
        <f>AV22</f>
        <v>33</v>
      </c>
      <c r="AM22" s="286"/>
      <c r="AN22" s="285">
        <f>AV23</f>
        <v>9</v>
      </c>
      <c r="AO22" s="286"/>
      <c r="AP22" s="285">
        <f>SUM(AV22-AV23)</f>
        <v>24</v>
      </c>
      <c r="AQ22" s="286"/>
      <c r="AR22" s="285"/>
      <c r="AS22" s="286"/>
      <c r="AU22" s="96">
        <f>COUNTIF(C22:AI23,"○")*3</f>
        <v>18</v>
      </c>
      <c r="AV22" s="97">
        <f>SUM(C23+F23+I23+L23+O23+R23+U23+X23+AA23+AD23+AG23)</f>
        <v>33</v>
      </c>
      <c r="AW22" s="98"/>
      <c r="AZ22" s="300"/>
    </row>
    <row r="23" spans="1:52" ht="15" customHeight="1">
      <c r="A23" s="294"/>
      <c r="B23" s="296"/>
      <c r="C23" s="99"/>
      <c r="D23" s="100" t="s">
        <v>122</v>
      </c>
      <c r="E23" s="101"/>
      <c r="F23" s="99">
        <v>3</v>
      </c>
      <c r="G23" s="100" t="s">
        <v>122</v>
      </c>
      <c r="H23" s="101">
        <v>2</v>
      </c>
      <c r="I23" s="99">
        <v>3</v>
      </c>
      <c r="J23" s="100" t="s">
        <v>122</v>
      </c>
      <c r="K23" s="101">
        <v>0</v>
      </c>
      <c r="L23" s="99">
        <v>7</v>
      </c>
      <c r="M23" s="100" t="s">
        <v>122</v>
      </c>
      <c r="N23" s="101">
        <v>0</v>
      </c>
      <c r="O23" s="99">
        <v>11</v>
      </c>
      <c r="P23" s="100" t="s">
        <v>122</v>
      </c>
      <c r="Q23" s="101">
        <v>1</v>
      </c>
      <c r="R23" s="99">
        <f>+AC17</f>
        <v>6</v>
      </c>
      <c r="S23" s="100" t="s">
        <v>122</v>
      </c>
      <c r="T23" s="101">
        <f>+AA17</f>
        <v>4</v>
      </c>
      <c r="U23" s="99">
        <f>+AC19</f>
        <v>3</v>
      </c>
      <c r="V23" s="100" t="s">
        <v>122</v>
      </c>
      <c r="W23" s="101">
        <f>+AA19</f>
        <v>2</v>
      </c>
      <c r="X23" s="99"/>
      <c r="Y23" s="100" t="s">
        <v>122</v>
      </c>
      <c r="Z23" s="101"/>
      <c r="AA23" s="99"/>
      <c r="AB23" s="100"/>
      <c r="AC23" s="101"/>
      <c r="AD23" s="99"/>
      <c r="AE23" s="100" t="s">
        <v>122</v>
      </c>
      <c r="AF23" s="101"/>
      <c r="AG23" s="99"/>
      <c r="AH23" s="100" t="s">
        <v>122</v>
      </c>
      <c r="AI23" s="101"/>
      <c r="AJ23" s="298"/>
      <c r="AK23" s="299"/>
      <c r="AL23" s="287"/>
      <c r="AM23" s="288"/>
      <c r="AN23" s="287"/>
      <c r="AO23" s="288"/>
      <c r="AP23" s="287"/>
      <c r="AQ23" s="288"/>
      <c r="AR23" s="287"/>
      <c r="AS23" s="288"/>
      <c r="AU23" s="96">
        <f>COUNTIF(C22:AI23,"△")</f>
        <v>0</v>
      </c>
      <c r="AV23" s="97">
        <f>SUM(E23+H23+K23+N23+Q23+T23+W23+Z23+AC23+AF23+AI23)</f>
        <v>9</v>
      </c>
      <c r="AW23" s="98"/>
      <c r="AZ23" s="300"/>
    </row>
    <row r="24" spans="1:52" ht="15" customHeight="1">
      <c r="A24" s="293">
        <v>10</v>
      </c>
      <c r="B24" s="301" t="s">
        <v>119</v>
      </c>
      <c r="C24" s="274" t="str">
        <f>IF(OR(C25="",E25=""),"",IF(C25=E25,"△",IF(C25&gt;E25,"○","●")))</f>
        <v>○</v>
      </c>
      <c r="D24" s="275"/>
      <c r="E24" s="276"/>
      <c r="F24" s="274">
        <f>IF(OR(F25="",H25=""),"",IF(F25=H25,"△",IF(F25&gt;H25,"○","●")))</f>
      </c>
      <c r="G24" s="275"/>
      <c r="H24" s="276"/>
      <c r="I24" s="274">
        <f>IF(OR(I25="",K25=""),"",IF(I25=K25,"△",IF(I25&gt;K25,"○","●")))</f>
      </c>
      <c r="J24" s="275"/>
      <c r="K24" s="276"/>
      <c r="L24" s="274">
        <f>IF(OR(L25="",N25=""),"",IF(L25=N25,"△",IF(L25&gt;N25,"○","●")))</f>
      </c>
      <c r="M24" s="275"/>
      <c r="N24" s="276"/>
      <c r="O24" s="274" t="str">
        <f>IF(OR(O25="",Q25=""),"",IF(O25=Q25,"△",IF(O25&gt;Q25,"○","●")))</f>
        <v>○</v>
      </c>
      <c r="P24" s="275"/>
      <c r="Q24" s="276"/>
      <c r="R24" s="274">
        <f>IF(OR(R25="",T25=""),"",IF(R25=T25,"△",IF(R25&gt;T25,"○","●")))</f>
      </c>
      <c r="S24" s="275"/>
      <c r="T24" s="276"/>
      <c r="U24" s="274" t="str">
        <f>IF(OR(U25="",W25=""),"",IF(U25=W25,"△",IF(U25&gt;W25,"○","●")))</f>
        <v>○</v>
      </c>
      <c r="V24" s="275"/>
      <c r="W24" s="276"/>
      <c r="X24" s="274">
        <f>IF(OR(X25="",Z25=""),"",IF(X25=Z25,"△",IF(X25&gt;Z25,"○","●")))</f>
      </c>
      <c r="Y24" s="275"/>
      <c r="Z24" s="276"/>
      <c r="AA24" s="274">
        <f>IF(OR(AA25="",AC25=""),"",IF(AA25=AC25,"△",IF(AA25&gt;AC25,"○","●")))</f>
      </c>
      <c r="AB24" s="275"/>
      <c r="AC24" s="276"/>
      <c r="AD24" s="274">
        <f>IF(OR(AD25="",AF25=""),"",IF(AD25=AF25,"△",IF(AD25&gt;AF25,"○","●")))</f>
      </c>
      <c r="AE24" s="275"/>
      <c r="AF24" s="276"/>
      <c r="AG24" s="274" t="str">
        <f>IF(OR(AG25="",AI25=""),"",IF(AG25=AI25,"△",IF(AG25&gt;AI25,"○","●")))</f>
        <v>●</v>
      </c>
      <c r="AH24" s="275"/>
      <c r="AI24" s="276"/>
      <c r="AJ24" s="285">
        <f>SUM(AU24:AU25)</f>
        <v>9</v>
      </c>
      <c r="AK24" s="297"/>
      <c r="AL24" s="285">
        <f>AV24</f>
        <v>12</v>
      </c>
      <c r="AM24" s="286"/>
      <c r="AN24" s="285">
        <f>AV25</f>
        <v>6</v>
      </c>
      <c r="AO24" s="286"/>
      <c r="AP24" s="285">
        <f>SUM(AV24-AV25)</f>
        <v>6</v>
      </c>
      <c r="AQ24" s="286"/>
      <c r="AR24" s="285"/>
      <c r="AS24" s="286"/>
      <c r="AU24" s="96">
        <f>COUNTIF(C24:AI25,"○")*3</f>
        <v>9</v>
      </c>
      <c r="AV24" s="97">
        <f>SUM(C25+F25+I25+L25+O25+R25+U25+X25+AA25+AD25+AG25)</f>
        <v>12</v>
      </c>
      <c r="AW24" s="98"/>
      <c r="AZ24" s="300"/>
    </row>
    <row r="25" spans="1:52" ht="15" customHeight="1">
      <c r="A25" s="294"/>
      <c r="B25" s="302"/>
      <c r="C25" s="99">
        <f>+AF7</f>
        <v>2</v>
      </c>
      <c r="D25" s="100" t="s">
        <v>122</v>
      </c>
      <c r="E25" s="101">
        <f>+AD7</f>
        <v>1</v>
      </c>
      <c r="F25" s="99"/>
      <c r="G25" s="100" t="s">
        <v>122</v>
      </c>
      <c r="H25" s="101"/>
      <c r="I25" s="99"/>
      <c r="J25" s="100" t="s">
        <v>122</v>
      </c>
      <c r="K25" s="101"/>
      <c r="L25" s="99"/>
      <c r="M25" s="100" t="s">
        <v>122</v>
      </c>
      <c r="N25" s="101"/>
      <c r="O25" s="99">
        <f>+AF15</f>
        <v>6</v>
      </c>
      <c r="P25" s="100" t="s">
        <v>122</v>
      </c>
      <c r="Q25" s="101">
        <f>+AD15</f>
        <v>0</v>
      </c>
      <c r="R25" s="99"/>
      <c r="S25" s="100" t="s">
        <v>122</v>
      </c>
      <c r="T25" s="101"/>
      <c r="U25" s="99">
        <v>4</v>
      </c>
      <c r="V25" s="100" t="s">
        <v>122</v>
      </c>
      <c r="W25" s="101">
        <v>3</v>
      </c>
      <c r="X25" s="99"/>
      <c r="Y25" s="100" t="s">
        <v>122</v>
      </c>
      <c r="Z25" s="101"/>
      <c r="AA25" s="99"/>
      <c r="AB25" s="100" t="s">
        <v>122</v>
      </c>
      <c r="AC25" s="101"/>
      <c r="AD25" s="99"/>
      <c r="AE25" s="100"/>
      <c r="AF25" s="101"/>
      <c r="AG25" s="99">
        <v>0</v>
      </c>
      <c r="AH25" s="100" t="s">
        <v>122</v>
      </c>
      <c r="AI25" s="101">
        <v>2</v>
      </c>
      <c r="AJ25" s="298"/>
      <c r="AK25" s="299"/>
      <c r="AL25" s="287"/>
      <c r="AM25" s="288"/>
      <c r="AN25" s="287"/>
      <c r="AO25" s="288"/>
      <c r="AP25" s="287"/>
      <c r="AQ25" s="288"/>
      <c r="AR25" s="287"/>
      <c r="AS25" s="288"/>
      <c r="AU25" s="96">
        <f>COUNTIF(C24:AI25,"△")</f>
        <v>0</v>
      </c>
      <c r="AV25" s="97">
        <f>SUM(E25+H25+K25+N25+Q25+T25+W25+Z25+AC25+AF25+AI25)</f>
        <v>6</v>
      </c>
      <c r="AW25" s="98"/>
      <c r="AZ25" s="300"/>
    </row>
    <row r="26" spans="1:52" ht="15" customHeight="1">
      <c r="A26" s="293">
        <v>11</v>
      </c>
      <c r="B26" s="301" t="s">
        <v>120</v>
      </c>
      <c r="C26" s="274">
        <f>IF(OR(C27="",E27=""),"",IF(C27=E27,"△",IF(C27&gt;E27,"○","●")))</f>
      </c>
      <c r="D26" s="275"/>
      <c r="E26" s="276"/>
      <c r="F26" s="274">
        <f>IF(OR(F27="",H27=""),"",IF(F27=H27,"△",IF(F27&gt;H27,"○","●")))</f>
      </c>
      <c r="G26" s="275"/>
      <c r="H26" s="276"/>
      <c r="I26" s="274">
        <f>IF(OR(I27="",K27=""),"",IF(I27=K27,"△",IF(I27&gt;K27,"○","●")))</f>
      </c>
      <c r="J26" s="275"/>
      <c r="K26" s="276"/>
      <c r="L26" s="274">
        <f>IF(OR(L27="",N27=""),"",IF(L27=N27,"△",IF(L27&gt;N27,"○","●")))</f>
      </c>
      <c r="M26" s="275"/>
      <c r="N26" s="276"/>
      <c r="O26" s="274">
        <f>IF(OR(O27="",Q27=""),"",IF(O27=Q27,"△",IF(O27&gt;Q27,"○","●")))</f>
      </c>
      <c r="P26" s="275"/>
      <c r="Q26" s="276"/>
      <c r="R26" s="274">
        <f>IF(OR(R27="",T27=""),"",IF(R27=T27,"△",IF(R27&gt;T27,"○","●")))</f>
      </c>
      <c r="S26" s="275"/>
      <c r="T26" s="276"/>
      <c r="U26" s="274">
        <f>IF(OR(U27="",W27=""),"",IF(U27=W27,"△",IF(U27&gt;W27,"○","●")))</f>
      </c>
      <c r="V26" s="275"/>
      <c r="W26" s="276"/>
      <c r="X26" s="274" t="str">
        <f>IF(OR(X27="",Z27=""),"",IF(X27=Z27,"△",IF(X27&gt;Z27,"○","●")))</f>
        <v>●</v>
      </c>
      <c r="Y26" s="275"/>
      <c r="Z26" s="276"/>
      <c r="AA26" s="274">
        <f>IF(OR(AA27="",AC27=""),"",IF(AA27=AC27,"△",IF(AA27&gt;AC27,"○","●")))</f>
      </c>
      <c r="AB26" s="275"/>
      <c r="AC26" s="276"/>
      <c r="AD26" s="274" t="str">
        <f>IF(OR(AD27="",AF27=""),"",IF(AD27=AF27,"△",IF(AD27&gt;AF27,"○","●")))</f>
        <v>○</v>
      </c>
      <c r="AE26" s="275"/>
      <c r="AF26" s="276"/>
      <c r="AG26" s="274">
        <f>IF(OR(AG27="",AI27=""),"",IF(AG27=AI27,"△",IF(AG27&gt;AI27,"○","●")))</f>
      </c>
      <c r="AH26" s="275"/>
      <c r="AI26" s="276"/>
      <c r="AJ26" s="285">
        <f>SUM(AU26:AU27)</f>
        <v>3</v>
      </c>
      <c r="AK26" s="297"/>
      <c r="AL26" s="285">
        <f>AV26</f>
        <v>7</v>
      </c>
      <c r="AM26" s="286"/>
      <c r="AN26" s="285">
        <f>AV27</f>
        <v>6</v>
      </c>
      <c r="AO26" s="286"/>
      <c r="AP26" s="285">
        <f>SUM(AV26-AV27)</f>
        <v>1</v>
      </c>
      <c r="AQ26" s="286"/>
      <c r="AR26" s="285"/>
      <c r="AS26" s="286"/>
      <c r="AU26" s="96">
        <f>COUNTIF(C26:AI27,"○")*3</f>
        <v>3</v>
      </c>
      <c r="AV26" s="97">
        <f>SUM(C27+F27+I27+L27+O27+R27+U27+X27+AA27+AD27+AG27)</f>
        <v>7</v>
      </c>
      <c r="AW26" s="98"/>
      <c r="AZ26" s="300"/>
    </row>
    <row r="27" spans="1:52" ht="15" customHeight="1">
      <c r="A27" s="294"/>
      <c r="B27" s="302"/>
      <c r="C27" s="99"/>
      <c r="D27" s="100" t="s">
        <v>122</v>
      </c>
      <c r="E27" s="101"/>
      <c r="F27" s="99"/>
      <c r="G27" s="100" t="s">
        <v>122</v>
      </c>
      <c r="H27" s="101"/>
      <c r="I27" s="99"/>
      <c r="J27" s="100" t="s">
        <v>122</v>
      </c>
      <c r="K27" s="101"/>
      <c r="L27" s="99"/>
      <c r="M27" s="100" t="s">
        <v>122</v>
      </c>
      <c r="N27" s="101"/>
      <c r="O27" s="99"/>
      <c r="P27" s="100" t="s">
        <v>122</v>
      </c>
      <c r="Q27" s="101"/>
      <c r="R27" s="99"/>
      <c r="S27" s="100" t="s">
        <v>122</v>
      </c>
      <c r="T27" s="101"/>
      <c r="U27" s="99"/>
      <c r="V27" s="100" t="s">
        <v>122</v>
      </c>
      <c r="W27" s="101"/>
      <c r="X27" s="99">
        <v>5</v>
      </c>
      <c r="Y27" s="100" t="s">
        <v>122</v>
      </c>
      <c r="Z27" s="101">
        <v>6</v>
      </c>
      <c r="AA27" s="99"/>
      <c r="AB27" s="100" t="s">
        <v>122</v>
      </c>
      <c r="AC27" s="101"/>
      <c r="AD27" s="99">
        <v>2</v>
      </c>
      <c r="AE27" s="100" t="s">
        <v>122</v>
      </c>
      <c r="AF27" s="101">
        <v>0</v>
      </c>
      <c r="AG27" s="99"/>
      <c r="AH27" s="100"/>
      <c r="AI27" s="101"/>
      <c r="AJ27" s="298"/>
      <c r="AK27" s="299"/>
      <c r="AL27" s="287"/>
      <c r="AM27" s="288"/>
      <c r="AN27" s="287"/>
      <c r="AO27" s="288"/>
      <c r="AP27" s="287"/>
      <c r="AQ27" s="288"/>
      <c r="AR27" s="287"/>
      <c r="AS27" s="288"/>
      <c r="AU27" s="96">
        <f>COUNTIF(C26:AI27,"△")</f>
        <v>0</v>
      </c>
      <c r="AV27" s="97">
        <f>SUM(E27+H27+K27+N27+Q27+T27+W27+Z27+AC27+AF27+AI27)</f>
        <v>6</v>
      </c>
      <c r="AW27" s="98"/>
      <c r="AZ27" s="300"/>
    </row>
  </sheetData>
  <sheetProtection/>
  <mergeCells count="231">
    <mergeCell ref="AA24:AC24"/>
    <mergeCell ref="AD24:AF24"/>
    <mergeCell ref="AG24:AI24"/>
    <mergeCell ref="AG16:AI16"/>
    <mergeCell ref="AA18:AC18"/>
    <mergeCell ref="AD18:AF18"/>
    <mergeCell ref="AG18:AI18"/>
    <mergeCell ref="AA20:AC20"/>
    <mergeCell ref="AD20:AF20"/>
    <mergeCell ref="AG20:AI20"/>
    <mergeCell ref="AG10:AI10"/>
    <mergeCell ref="AA12:AC12"/>
    <mergeCell ref="AD12:AF12"/>
    <mergeCell ref="AG12:AI12"/>
    <mergeCell ref="AA14:AC14"/>
    <mergeCell ref="AD14:AF14"/>
    <mergeCell ref="AG14:AI14"/>
    <mergeCell ref="AA6:AC6"/>
    <mergeCell ref="AD6:AF6"/>
    <mergeCell ref="AG6:AI6"/>
    <mergeCell ref="AA8:AC8"/>
    <mergeCell ref="AD8:AF8"/>
    <mergeCell ref="AG8:AI8"/>
    <mergeCell ref="O24:Q24"/>
    <mergeCell ref="R24:T24"/>
    <mergeCell ref="U24:W24"/>
    <mergeCell ref="X24:Z24"/>
    <mergeCell ref="O26:Q26"/>
    <mergeCell ref="R26:T26"/>
    <mergeCell ref="U26:W26"/>
    <mergeCell ref="X26:Z26"/>
    <mergeCell ref="O16:Q16"/>
    <mergeCell ref="R16:T16"/>
    <mergeCell ref="U16:W16"/>
    <mergeCell ref="X16:Z16"/>
    <mergeCell ref="O18:Q18"/>
    <mergeCell ref="R18:T18"/>
    <mergeCell ref="U18:W18"/>
    <mergeCell ref="X18:Z18"/>
    <mergeCell ref="O8:Q8"/>
    <mergeCell ref="R8:T8"/>
    <mergeCell ref="U8:W8"/>
    <mergeCell ref="X8:Z8"/>
    <mergeCell ref="O10:Q10"/>
    <mergeCell ref="R10:T10"/>
    <mergeCell ref="U10:W10"/>
    <mergeCell ref="X10:Z10"/>
    <mergeCell ref="AZ26:AZ27"/>
    <mergeCell ref="V3:Z3"/>
    <mergeCell ref="O5:Q5"/>
    <mergeCell ref="R5:T5"/>
    <mergeCell ref="U5:W5"/>
    <mergeCell ref="X5:Z5"/>
    <mergeCell ref="O6:Q6"/>
    <mergeCell ref="R6:T6"/>
    <mergeCell ref="U6:W6"/>
    <mergeCell ref="X6:Z6"/>
    <mergeCell ref="L26:N26"/>
    <mergeCell ref="AJ26:AK27"/>
    <mergeCell ref="AL26:AM27"/>
    <mergeCell ref="AN26:AO27"/>
    <mergeCell ref="AP26:AQ27"/>
    <mergeCell ref="AA26:AC26"/>
    <mergeCell ref="AD26:AF26"/>
    <mergeCell ref="AG26:AI26"/>
    <mergeCell ref="AZ22:AZ23"/>
    <mergeCell ref="A24:A25"/>
    <mergeCell ref="B24:B25"/>
    <mergeCell ref="AJ24:AK25"/>
    <mergeCell ref="AL24:AM25"/>
    <mergeCell ref="AN24:AO25"/>
    <mergeCell ref="AP24:AQ25"/>
    <mergeCell ref="AR24:AS25"/>
    <mergeCell ref="AZ24:AZ25"/>
    <mergeCell ref="O22:Q22"/>
    <mergeCell ref="AZ20:AZ21"/>
    <mergeCell ref="A22:A23"/>
    <mergeCell ref="B22:B23"/>
    <mergeCell ref="C22:E22"/>
    <mergeCell ref="F22:H22"/>
    <mergeCell ref="I22:K22"/>
    <mergeCell ref="L22:N22"/>
    <mergeCell ref="AJ22:AK23"/>
    <mergeCell ref="AL22:AM23"/>
    <mergeCell ref="AN22:AO23"/>
    <mergeCell ref="AZ18:AZ19"/>
    <mergeCell ref="A20:A21"/>
    <mergeCell ref="B20:B21"/>
    <mergeCell ref="C20:E20"/>
    <mergeCell ref="F20:H20"/>
    <mergeCell ref="I20:K20"/>
    <mergeCell ref="L20:N20"/>
    <mergeCell ref="AJ20:AK21"/>
    <mergeCell ref="AL20:AM21"/>
    <mergeCell ref="AN20:AO21"/>
    <mergeCell ref="AZ16:AZ17"/>
    <mergeCell ref="A18:A19"/>
    <mergeCell ref="B18:B19"/>
    <mergeCell ref="C18:E18"/>
    <mergeCell ref="F18:H18"/>
    <mergeCell ref="I18:K18"/>
    <mergeCell ref="L18:N18"/>
    <mergeCell ref="AJ18:AK19"/>
    <mergeCell ref="AL18:AM19"/>
    <mergeCell ref="AN18:AO19"/>
    <mergeCell ref="AZ14:AZ15"/>
    <mergeCell ref="A16:A17"/>
    <mergeCell ref="B16:B17"/>
    <mergeCell ref="C16:E16"/>
    <mergeCell ref="F16:H16"/>
    <mergeCell ref="I16:K16"/>
    <mergeCell ref="L16:N16"/>
    <mergeCell ref="AJ16:AK17"/>
    <mergeCell ref="AL16:AM17"/>
    <mergeCell ref="AN16:AO17"/>
    <mergeCell ref="A14:A15"/>
    <mergeCell ref="B14:B15"/>
    <mergeCell ref="C14:E14"/>
    <mergeCell ref="F14:H14"/>
    <mergeCell ref="I14:K14"/>
    <mergeCell ref="L14:N14"/>
    <mergeCell ref="AR26:AS27"/>
    <mergeCell ref="A26:A27"/>
    <mergeCell ref="B26:B27"/>
    <mergeCell ref="C26:E26"/>
    <mergeCell ref="F26:H26"/>
    <mergeCell ref="C24:E24"/>
    <mergeCell ref="F24:H24"/>
    <mergeCell ref="I24:K24"/>
    <mergeCell ref="L24:N24"/>
    <mergeCell ref="I26:K26"/>
    <mergeCell ref="AP22:AQ23"/>
    <mergeCell ref="AR22:AS23"/>
    <mergeCell ref="R22:T22"/>
    <mergeCell ref="U22:W22"/>
    <mergeCell ref="AP20:AQ21"/>
    <mergeCell ref="AR20:AS21"/>
    <mergeCell ref="X22:Z22"/>
    <mergeCell ref="AA22:AC22"/>
    <mergeCell ref="AD22:AF22"/>
    <mergeCell ref="AG22:AI22"/>
    <mergeCell ref="O20:Q20"/>
    <mergeCell ref="R20:T20"/>
    <mergeCell ref="U20:W20"/>
    <mergeCell ref="X20:Z20"/>
    <mergeCell ref="AP18:AQ19"/>
    <mergeCell ref="AR18:AS19"/>
    <mergeCell ref="AP16:AQ17"/>
    <mergeCell ref="AR16:AS17"/>
    <mergeCell ref="AA16:AC16"/>
    <mergeCell ref="AJ12:AK13"/>
    <mergeCell ref="AL12:AM13"/>
    <mergeCell ref="AN12:AO13"/>
    <mergeCell ref="AP12:AQ13"/>
    <mergeCell ref="AR12:AS13"/>
    <mergeCell ref="AD16:AF16"/>
    <mergeCell ref="AJ14:AK15"/>
    <mergeCell ref="AZ12:AZ13"/>
    <mergeCell ref="A12:A13"/>
    <mergeCell ref="B12:B13"/>
    <mergeCell ref="C12:E12"/>
    <mergeCell ref="F12:H12"/>
    <mergeCell ref="I12:K12"/>
    <mergeCell ref="L12:N12"/>
    <mergeCell ref="O12:Q12"/>
    <mergeCell ref="R12:T12"/>
    <mergeCell ref="U12:W12"/>
    <mergeCell ref="AJ10:AK11"/>
    <mergeCell ref="AL10:AM11"/>
    <mergeCell ref="AN10:AO11"/>
    <mergeCell ref="AP10:AQ11"/>
    <mergeCell ref="AR10:AS11"/>
    <mergeCell ref="AZ10:AZ11"/>
    <mergeCell ref="A10:A11"/>
    <mergeCell ref="B10:B11"/>
    <mergeCell ref="C10:E10"/>
    <mergeCell ref="F10:H10"/>
    <mergeCell ref="I10:K10"/>
    <mergeCell ref="L10:N10"/>
    <mergeCell ref="AJ8:AK9"/>
    <mergeCell ref="AL8:AM9"/>
    <mergeCell ref="AN8:AO9"/>
    <mergeCell ref="AP8:AQ9"/>
    <mergeCell ref="AR8:AS9"/>
    <mergeCell ref="AZ8:AZ9"/>
    <mergeCell ref="A8:A9"/>
    <mergeCell ref="B8:B9"/>
    <mergeCell ref="C8:E8"/>
    <mergeCell ref="F8:H8"/>
    <mergeCell ref="I8:K8"/>
    <mergeCell ref="L8:N8"/>
    <mergeCell ref="AJ6:AK7"/>
    <mergeCell ref="AL6:AM7"/>
    <mergeCell ref="AN6:AO7"/>
    <mergeCell ref="AP6:AQ7"/>
    <mergeCell ref="AR6:AS7"/>
    <mergeCell ref="AZ6:AZ7"/>
    <mergeCell ref="AL5:AM5"/>
    <mergeCell ref="AN5:AO5"/>
    <mergeCell ref="AP5:AQ5"/>
    <mergeCell ref="AR5:AS5"/>
    <mergeCell ref="A6:A7"/>
    <mergeCell ref="B6:B7"/>
    <mergeCell ref="C6:E6"/>
    <mergeCell ref="F6:H6"/>
    <mergeCell ref="I6:K6"/>
    <mergeCell ref="L6:N6"/>
    <mergeCell ref="I5:K5"/>
    <mergeCell ref="L5:N5"/>
    <mergeCell ref="AJ5:AK5"/>
    <mergeCell ref="AA5:AC5"/>
    <mergeCell ref="AD5:AF5"/>
    <mergeCell ref="AG5:AI5"/>
    <mergeCell ref="AL14:AM15"/>
    <mergeCell ref="AN14:AO15"/>
    <mergeCell ref="AP14:AQ15"/>
    <mergeCell ref="AR14:AS15"/>
    <mergeCell ref="O14:Q14"/>
    <mergeCell ref="R14:T14"/>
    <mergeCell ref="U14:W14"/>
    <mergeCell ref="X14:Z14"/>
    <mergeCell ref="A1:AS1"/>
    <mergeCell ref="X12:Z12"/>
    <mergeCell ref="AA10:AC10"/>
    <mergeCell ref="AD10:AF10"/>
    <mergeCell ref="J3:N3"/>
    <mergeCell ref="AK3:AO3"/>
    <mergeCell ref="A2:AZ2"/>
    <mergeCell ref="A5:B5"/>
    <mergeCell ref="C5:E5"/>
    <mergeCell ref="F5:H5"/>
  </mergeCells>
  <printOptions/>
  <pageMargins left="0.48" right="0.41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sendai104</dc:creator>
  <cp:keywords/>
  <dc:description/>
  <cp:lastModifiedBy>toshihiro kimura</cp:lastModifiedBy>
  <cp:lastPrinted>2017-07-28T07:14:46Z</cp:lastPrinted>
  <dcterms:created xsi:type="dcterms:W3CDTF">2016-05-31T07:26:38Z</dcterms:created>
  <dcterms:modified xsi:type="dcterms:W3CDTF">2017-08-09T02:15:59Z</dcterms:modified>
  <cp:category/>
  <cp:version/>
  <cp:contentType/>
  <cp:contentStatus/>
</cp:coreProperties>
</file>