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3"/>
  </bookViews>
  <sheets>
    <sheet name="予選" sheetId="1" r:id="rId1"/>
    <sheet name="トーナメント表1" sheetId="2" r:id="rId2"/>
    <sheet name="トーナメント日程" sheetId="3" r:id="rId3"/>
    <sheet name="①日程 " sheetId="4" r:id="rId4"/>
    <sheet name="②日程 " sheetId="5" r:id="rId5"/>
    <sheet name="③日程 " sheetId="6" r:id="rId6"/>
  </sheets>
  <definedNames>
    <definedName name="_xlnm.Print_Area" localSheetId="0">'予選'!$A$1:$AE$121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<sst xmlns="http://schemas.openxmlformats.org/spreadsheetml/2006/main" count="1008" uniqueCount="369">
  <si>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</si>
  <si>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</si>
  <si>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</si>
  <si>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</si>
  <si>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</si>
  <si>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</si>
  <si>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</si>
  <si>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</si>
  <si>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</si>
  <si>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</si>
  <si>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</si>
  <si>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</si>
  <si>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</si>
  <si>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</si>
  <si>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</si>
  <si>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</si>
  <si>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</si>
  <si>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</si>
  <si>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Dグループ</t>
  </si>
  <si>
    <t>Bグループ</t>
  </si>
  <si>
    <t>Aグループ</t>
  </si>
  <si>
    <t>Cグループ</t>
  </si>
  <si>
    <t>Dグループ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</si>
  <si>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</si>
  <si>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</si>
  <si>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</si>
  <si>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</si>
  <si>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</si>
  <si>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</si>
  <si>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vs</t>
  </si>
  <si>
    <t>９位～１６位トーナメント</t>
  </si>
  <si>
    <t>―</t>
  </si>
  <si>
    <t>七ヶ浜</t>
  </si>
  <si>
    <t>1位～８位トーナメント</t>
  </si>
  <si>
    <t>県A</t>
  </si>
  <si>
    <t>県B</t>
  </si>
  <si>
    <t>運営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</si>
  <si>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</si>
  <si>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</si>
  <si>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</si>
  <si>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</si>
  <si>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</si>
  <si>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</si>
  <si>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</si>
  <si>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</si>
  <si>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</si>
  <si>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</si>
  <si>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</si>
  <si>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</si>
  <si>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</si>
  <si>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</si>
  <si>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</si>
  <si>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</si>
  <si>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</si>
  <si>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</si>
  <si>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</si>
  <si>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アシスタント</t>
  </si>
  <si>
    <t>　【１】</t>
  </si>
  <si>
    <t>　【２】</t>
  </si>
  <si>
    <t>　【３】</t>
  </si>
  <si>
    <t>　【４】</t>
  </si>
  <si>
    <t>アシスタント</t>
  </si>
  <si>
    <t>9位～16位トーナメント</t>
  </si>
  <si>
    <t>ｖｓ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</si>
  <si>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</si>
  <si>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</si>
  <si>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</si>
  <si>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</si>
  <si>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</si>
  <si>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</si>
  <si>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</si>
  <si>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</si>
  <si>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</si>
  <si>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</si>
  <si>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</si>
  <si>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</si>
  <si>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</si>
  <si>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</si>
  <si>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</si>
  <si>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</si>
  <si>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―</t>
  </si>
  <si>
    <t>A1</t>
  </si>
  <si>
    <t>D２</t>
  </si>
  <si>
    <t>B1</t>
  </si>
  <si>
    <t>C2</t>
  </si>
  <si>
    <t>C1</t>
  </si>
  <si>
    <t>B2</t>
  </si>
  <si>
    <t>D1</t>
  </si>
  <si>
    <t>A2</t>
  </si>
  <si>
    <t>1位トーナメント</t>
  </si>
  <si>
    <t>トーナメント</t>
  </si>
  <si>
    <t>9位トーナメント</t>
  </si>
  <si>
    <t>A3</t>
  </si>
  <si>
    <t>B3</t>
  </si>
  <si>
    <t>C4</t>
  </si>
  <si>
    <t>C3</t>
  </si>
  <si>
    <t>B4</t>
  </si>
  <si>
    <t>D3</t>
  </si>
  <si>
    <t>A4</t>
  </si>
  <si>
    <t>順番</t>
  </si>
  <si>
    <t>新人大会　トーナメント日程</t>
  </si>
  <si>
    <t>２の勝者</t>
  </si>
  <si>
    <t>３の勝者</t>
  </si>
  <si>
    <t>４の勝者</t>
  </si>
  <si>
    <t>１の勝者</t>
  </si>
  <si>
    <t>１の敗者</t>
  </si>
  <si>
    <t>２の敗者</t>
  </si>
  <si>
    <t>３の敗者</t>
  </si>
  <si>
    <t>４の敗者</t>
  </si>
  <si>
    <t>７の敗者</t>
  </si>
  <si>
    <t>８の敗者</t>
  </si>
  <si>
    <t>７の勝者</t>
  </si>
  <si>
    <t>８の勝者</t>
  </si>
  <si>
    <t>５の敗者</t>
  </si>
  <si>
    <t>６の敗者</t>
  </si>
  <si>
    <t>５の勝者</t>
  </si>
  <si>
    <t>６の勝者</t>
  </si>
  <si>
    <t>13の勝者</t>
  </si>
  <si>
    <t>14の勝者</t>
  </si>
  <si>
    <t>15の勝者</t>
  </si>
  <si>
    <t>16の勝者</t>
  </si>
  <si>
    <t>13の敗者</t>
  </si>
  <si>
    <t>14の敗者</t>
  </si>
  <si>
    <t>15の敗者</t>
  </si>
  <si>
    <t>16の敗者</t>
  </si>
  <si>
    <t>19の敗者</t>
  </si>
  <si>
    <t>20の敗者</t>
  </si>
  <si>
    <t>19の勝者</t>
  </si>
  <si>
    <t>20の勝者</t>
  </si>
  <si>
    <t>17の敗者</t>
  </si>
  <si>
    <t>18の敗者</t>
  </si>
  <si>
    <t>18の勝者</t>
  </si>
  <si>
    <t>17の勝者</t>
  </si>
  <si>
    <t>　【13】</t>
  </si>
  <si>
    <t>　【14】</t>
  </si>
  <si>
    <t>　【15】</t>
  </si>
  <si>
    <t>　【16】</t>
  </si>
  <si>
    <t>第22回　宮城県クラブユースサッカー連盟(U-15)</t>
  </si>
  <si>
    <t>17位～20位リーグ</t>
  </si>
  <si>
    <t>FC FRESCA</t>
  </si>
  <si>
    <t>仙台中田</t>
  </si>
  <si>
    <t>七ヶ浜SC</t>
  </si>
  <si>
    <t>東六クラブ</t>
  </si>
  <si>
    <t>FCエナブル</t>
  </si>
  <si>
    <t>ベガルタ仙台</t>
  </si>
  <si>
    <t>ACエボルティーボ</t>
  </si>
  <si>
    <t>YMCA</t>
  </si>
  <si>
    <t>青葉FC</t>
  </si>
  <si>
    <t>エスペランサ登米</t>
  </si>
  <si>
    <t>FCみやぎ</t>
  </si>
  <si>
    <t>DUOパーク</t>
  </si>
  <si>
    <t>コバルトーレ女川</t>
  </si>
  <si>
    <t>仙台フェニックス</t>
  </si>
  <si>
    <t>アバンツァーレ</t>
  </si>
  <si>
    <t>塩釜FC</t>
  </si>
  <si>
    <t>AC AZZURI</t>
  </si>
  <si>
    <t>仙台FC</t>
  </si>
  <si>
    <t>鹿折FC</t>
  </si>
  <si>
    <t>多賀城FC</t>
  </si>
  <si>
    <t>フレスカ</t>
  </si>
  <si>
    <t>東六</t>
  </si>
  <si>
    <t>エナブル</t>
  </si>
  <si>
    <t>ベガルタ</t>
  </si>
  <si>
    <t>エボルティーボ</t>
  </si>
  <si>
    <t>エスペランサ</t>
  </si>
  <si>
    <t>FCみやぎ</t>
  </si>
  <si>
    <t>コバルトーレ</t>
  </si>
  <si>
    <t>フェニックス</t>
  </si>
  <si>
    <t>アバンツァーレ</t>
  </si>
  <si>
    <t>アズーリ</t>
  </si>
  <si>
    <t>多賀城</t>
  </si>
  <si>
    <t>Ａ５</t>
  </si>
  <si>
    <t>Ｃ５</t>
  </si>
  <si>
    <t>Ｂ５</t>
  </si>
  <si>
    <t>多賀城ＦＣ</t>
  </si>
  <si>
    <t>12月7日（日）</t>
  </si>
  <si>
    <t>松島ＦＢＣ人工芝</t>
  </si>
  <si>
    <t>12月13日（土）</t>
  </si>
  <si>
    <t>12月14日（日）</t>
  </si>
  <si>
    <t>５の勝者</t>
  </si>
  <si>
    <t>６の勝者</t>
  </si>
  <si>
    <t>７の勝者</t>
  </si>
  <si>
    <t>８の勝者</t>
  </si>
  <si>
    <t>宮城県サッカー場Ａコート</t>
  </si>
  <si>
    <t>宮城県サッカー場Ｂコート</t>
  </si>
  <si>
    <t>D4</t>
  </si>
  <si>
    <t>B3</t>
  </si>
  <si>
    <t>C4</t>
  </si>
  <si>
    <t>A3</t>
  </si>
  <si>
    <t>D4</t>
  </si>
  <si>
    <t>D3</t>
  </si>
  <si>
    <t>A4</t>
  </si>
  <si>
    <t>C3</t>
  </si>
  <si>
    <t>B4</t>
  </si>
  <si>
    <t>A5</t>
  </si>
  <si>
    <t>B5</t>
  </si>
  <si>
    <t>C5</t>
  </si>
  <si>
    <t>C5</t>
  </si>
  <si>
    <t>A5</t>
  </si>
  <si>
    <t>B5</t>
  </si>
  <si>
    <t>17位リーグ</t>
  </si>
  <si>
    <t>12月20日（土）</t>
  </si>
  <si>
    <t>15の勝者</t>
  </si>
  <si>
    <t>16の勝者</t>
  </si>
  <si>
    <t>15の敗者</t>
  </si>
  <si>
    <t>16の敗者</t>
  </si>
  <si>
    <t>多賀城</t>
  </si>
  <si>
    <t>12月21日（日）</t>
  </si>
  <si>
    <t>19の勝者</t>
  </si>
  <si>
    <t>20の勝者</t>
  </si>
  <si>
    <t>17の勝者</t>
  </si>
  <si>
    <t>18の勝者</t>
  </si>
  <si>
    <t>【4】</t>
  </si>
  <si>
    <t>【5】</t>
  </si>
  <si>
    <t>【6】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</si>
  <si>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</si>
  <si>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</si>
  <si>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</si>
  <si>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</si>
  <si>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</si>
  <si>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</si>
  <si>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</si>
  <si>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</si>
  <si>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</si>
  <si>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</si>
  <si>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</si>
  <si>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</si>
  <si>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</si>
  <si>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</si>
  <si>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</si>
  <si>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</si>
  <si>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</si>
  <si>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</si>
  <si>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</si>
  <si>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</si>
  <si>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</si>
  <si>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</si>
  <si>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</si>
  <si>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</si>
  <si>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【1】</t>
  </si>
  <si>
    <t>【2】</t>
  </si>
  <si>
    <t>【3】</t>
  </si>
  <si>
    <t>松島</t>
  </si>
  <si>
    <t>A1</t>
  </si>
  <si>
    <t>D1</t>
  </si>
  <si>
    <t>1勝</t>
  </si>
  <si>
    <t>1負</t>
  </si>
  <si>
    <t>3負</t>
  </si>
  <si>
    <t>3勝</t>
  </si>
  <si>
    <t>2負</t>
  </si>
  <si>
    <t>4負</t>
  </si>
  <si>
    <t>2勝</t>
  </si>
  <si>
    <t>4勝</t>
  </si>
  <si>
    <t>　【５】</t>
  </si>
  <si>
    <t>　【６】</t>
  </si>
  <si>
    <t>　【７】</t>
  </si>
  <si>
    <t>　【８】</t>
  </si>
  <si>
    <t>　【９】</t>
  </si>
  <si>
    <t>　【１０】</t>
  </si>
  <si>
    <t>　【１１】</t>
  </si>
  <si>
    <t>　【１２】</t>
  </si>
  <si>
    <t>5負</t>
  </si>
  <si>
    <t>5勝</t>
  </si>
  <si>
    <t>6負</t>
  </si>
  <si>
    <t>6勝</t>
  </si>
  <si>
    <t>7負</t>
  </si>
  <si>
    <t>7勝</t>
  </si>
  <si>
    <t>8負</t>
  </si>
  <si>
    <t>8勝</t>
  </si>
  <si>
    <t>A3</t>
  </si>
  <si>
    <t>B3</t>
  </si>
  <si>
    <t>C3</t>
  </si>
  <si>
    <t>D3</t>
  </si>
  <si>
    <t>D4</t>
  </si>
  <si>
    <t>C4</t>
  </si>
  <si>
    <t>B4</t>
  </si>
  <si>
    <t>A4</t>
  </si>
  <si>
    <t>13勝</t>
  </si>
  <si>
    <t>15勝</t>
  </si>
  <si>
    <t>13負</t>
  </si>
  <si>
    <t>15負</t>
  </si>
  <si>
    <t>14勝</t>
  </si>
  <si>
    <t>16勝</t>
  </si>
  <si>
    <t>16負</t>
  </si>
  <si>
    <t>14負</t>
  </si>
  <si>
    <t>　【17】</t>
  </si>
  <si>
    <t>　【18】</t>
  </si>
  <si>
    <t>　【19】</t>
  </si>
  <si>
    <t>　【20】</t>
  </si>
  <si>
    <t>　【21】</t>
  </si>
  <si>
    <t>　【22】</t>
  </si>
  <si>
    <t>　【23】</t>
  </si>
  <si>
    <t>　【24】</t>
  </si>
  <si>
    <t>19負</t>
  </si>
  <si>
    <t>19勝</t>
  </si>
  <si>
    <t>17負</t>
  </si>
  <si>
    <t>17勝</t>
  </si>
  <si>
    <t>20負</t>
  </si>
  <si>
    <t>20勝</t>
  </si>
  <si>
    <t>18負</t>
  </si>
  <si>
    <t>18勝</t>
  </si>
  <si>
    <t>　【25】</t>
  </si>
  <si>
    <t>　【26】</t>
  </si>
  <si>
    <t>　【27】</t>
  </si>
  <si>
    <t>　【28】</t>
  </si>
  <si>
    <t>　【29】</t>
  </si>
  <si>
    <t>　【30】</t>
  </si>
  <si>
    <t>A5</t>
  </si>
  <si>
    <t>C5</t>
  </si>
  <si>
    <t>B5</t>
  </si>
  <si>
    <t xml:space="preserve">多賀城FC </t>
  </si>
  <si>
    <t>未定</t>
  </si>
  <si>
    <t>C5</t>
  </si>
  <si>
    <t>B5</t>
  </si>
  <si>
    <t>A5</t>
  </si>
  <si>
    <t>アバンツァーレ</t>
  </si>
  <si>
    <t>FCみやぎ</t>
  </si>
  <si>
    <t>DUOパーク</t>
  </si>
  <si>
    <t>北中山コミュニティグランド</t>
  </si>
  <si>
    <t>七ヶ浜スタジアム</t>
  </si>
  <si>
    <t>FCみやぎ</t>
  </si>
  <si>
    <t>ＦＣみやぎ</t>
  </si>
  <si>
    <t>女川総合運動場</t>
  </si>
  <si>
    <t>コバルトーレ</t>
  </si>
  <si>
    <t>DUOパーク</t>
  </si>
  <si>
    <t>ＦＣみやぎ</t>
  </si>
  <si>
    <t>アバンツァーレ</t>
  </si>
  <si>
    <t>ＦＣみやぎ</t>
  </si>
  <si>
    <t>フェニックス</t>
  </si>
  <si>
    <t>フェニックス</t>
  </si>
  <si>
    <t>FCみやぎ</t>
  </si>
  <si>
    <t>コバルトーレ</t>
  </si>
  <si>
    <t>アバンツァーレ</t>
  </si>
  <si>
    <t>DUOパーク</t>
  </si>
  <si>
    <t>フェニックス</t>
  </si>
  <si>
    <t>グランド</t>
  </si>
  <si>
    <t>―</t>
  </si>
  <si>
    <t>アズーリ</t>
  </si>
  <si>
    <t>月　　日</t>
  </si>
  <si>
    <t>時　間</t>
  </si>
  <si>
    <t>対　　　　戦</t>
  </si>
  <si>
    <t>審　　　判</t>
  </si>
  <si>
    <t>鹿折ＦＣ</t>
  </si>
  <si>
    <t>仙台ＦＣ</t>
  </si>
  <si>
    <t>多賀城中央公園</t>
  </si>
  <si>
    <t>塩釜ＦＣ</t>
  </si>
  <si>
    <t>ＦＣエナブル</t>
  </si>
  <si>
    <t>仙台中田</t>
  </si>
  <si>
    <t>ＤＵＯ　ＰＡＲＫ</t>
  </si>
  <si>
    <t>ＦＣ　みやぎ</t>
  </si>
  <si>
    <t>FCみやぎ</t>
  </si>
  <si>
    <t>ＦＣ　エナブル</t>
  </si>
  <si>
    <t>ＦＣ　ＦＲＥＳＣＡ</t>
  </si>
  <si>
    <t>七ヶ浜ＳＣ</t>
  </si>
  <si>
    <t>仙台大学</t>
  </si>
  <si>
    <t>柳生河川敷</t>
  </si>
  <si>
    <t>グランド</t>
  </si>
  <si>
    <t>DUO　PARK</t>
  </si>
  <si>
    <t>※11月3日は、Cブロックのゲームと抱き合わせで開催。</t>
  </si>
  <si>
    <t>※11月3日は、Ａブロックのゲームと抱き合わせで開催。</t>
  </si>
  <si>
    <t>アディダススポーツパーク</t>
  </si>
  <si>
    <t>アディダススポーツパーク</t>
  </si>
  <si>
    <t>女川総合運動場人工芝</t>
  </si>
  <si>
    <t>泉パークタウン</t>
  </si>
  <si>
    <t>松島フットボールセンター</t>
  </si>
  <si>
    <t>未定</t>
  </si>
  <si>
    <t>アディダス</t>
  </si>
  <si>
    <t>アディダス</t>
  </si>
  <si>
    <t>女川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</si>
</sst>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42" xfId="68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 shrinkToFit="1"/>
      <protection/>
    </xf>
    <xf numFmtId="0" fontId="4" fillId="0" borderId="44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0" fontId="4" fillId="0" borderId="45" xfId="67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horizontal="center" vertical="center"/>
      <protection/>
    </xf>
    <xf numFmtId="0" fontId="4" fillId="0" borderId="47" xfId="67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0" fontId="4" fillId="0" borderId="49" xfId="68" applyFont="1" applyFill="1" applyBorder="1" applyAlignment="1">
      <alignment horizontal="center" vertical="center"/>
      <protection/>
    </xf>
    <xf numFmtId="0" fontId="4" fillId="0" borderId="50" xfId="68" applyFont="1" applyFill="1" applyBorder="1" applyAlignment="1">
      <alignment horizontal="center" vertical="center"/>
      <protection/>
    </xf>
    <xf numFmtId="0" fontId="4" fillId="0" borderId="51" xfId="67" applyFont="1" applyFill="1" applyBorder="1" applyAlignment="1">
      <alignment horizontal="center" vertical="center" shrinkToFit="1"/>
      <protection/>
    </xf>
    <xf numFmtId="0" fontId="4" fillId="0" borderId="52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53" xfId="64" applyBorder="1">
      <alignment vertical="center"/>
      <protection/>
    </xf>
    <xf numFmtId="56" fontId="0" fillId="0" borderId="0" xfId="61" applyNumberFormat="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54" xfId="64" applyBorder="1">
      <alignment vertical="center"/>
      <protection/>
    </xf>
    <xf numFmtId="0" fontId="24" fillId="0" borderId="0" xfId="0" applyFont="1" applyAlignment="1">
      <alignment/>
    </xf>
    <xf numFmtId="5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55" xfId="64" applyBorder="1">
      <alignment vertical="center"/>
      <protection/>
    </xf>
    <xf numFmtId="0" fontId="0" fillId="0" borderId="56" xfId="64" applyBorder="1">
      <alignment vertical="center"/>
      <protection/>
    </xf>
    <xf numFmtId="0" fontId="0" fillId="0" borderId="0" xfId="64" applyFont="1">
      <alignment vertical="center"/>
      <protection/>
    </xf>
    <xf numFmtId="56" fontId="4" fillId="0" borderId="10" xfId="67" applyNumberFormat="1" applyFont="1" applyBorder="1" applyAlignment="1">
      <alignment horizontal="center" vertical="center"/>
      <protection/>
    </xf>
    <xf numFmtId="56" fontId="4" fillId="0" borderId="45" xfId="67" applyNumberFormat="1" applyFont="1" applyBorder="1" applyAlignment="1">
      <alignment horizontal="center" vertical="center"/>
      <protection/>
    </xf>
    <xf numFmtId="0" fontId="4" fillId="0" borderId="57" xfId="67" applyFont="1" applyBorder="1" applyAlignment="1">
      <alignment horizontal="center" vertical="center"/>
      <protection/>
    </xf>
    <xf numFmtId="56" fontId="4" fillId="0" borderId="57" xfId="67" applyNumberFormat="1" applyFont="1" applyBorder="1" applyAlignment="1">
      <alignment horizontal="center" vertical="center"/>
      <protection/>
    </xf>
    <xf numFmtId="0" fontId="4" fillId="0" borderId="58" xfId="68" applyFont="1" applyFill="1" applyBorder="1" applyAlignment="1">
      <alignment horizontal="center" vertical="center"/>
      <protection/>
    </xf>
    <xf numFmtId="0" fontId="4" fillId="0" borderId="59" xfId="67" applyFont="1" applyFill="1" applyBorder="1" applyAlignment="1">
      <alignment horizontal="center" vertical="center" shrinkToFit="1"/>
      <protection/>
    </xf>
    <xf numFmtId="0" fontId="4" fillId="0" borderId="60" xfId="68" applyFont="1" applyFill="1" applyBorder="1" applyAlignment="1">
      <alignment horizontal="center" vertical="center"/>
      <protection/>
    </xf>
    <xf numFmtId="56" fontId="4" fillId="0" borderId="20" xfId="67" applyNumberFormat="1" applyFont="1" applyBorder="1" applyAlignment="1">
      <alignment horizontal="center" vertical="center"/>
      <protection/>
    </xf>
    <xf numFmtId="0" fontId="4" fillId="0" borderId="51" xfId="67" applyFont="1" applyBorder="1" applyAlignment="1">
      <alignment horizontal="center" vertical="center"/>
      <protection/>
    </xf>
    <xf numFmtId="0" fontId="0" fillId="0" borderId="61" xfId="64" applyBorder="1">
      <alignment vertical="center"/>
      <protection/>
    </xf>
    <xf numFmtId="0" fontId="0" fillId="0" borderId="61" xfId="0" applyBorder="1" applyAlignment="1">
      <alignment/>
    </xf>
    <xf numFmtId="0" fontId="15" fillId="0" borderId="62" xfId="66" applyFont="1" applyFill="1" applyBorder="1" applyAlignment="1">
      <alignment horizontal="center" vertical="center"/>
      <protection/>
    </xf>
    <xf numFmtId="0" fontId="15" fillId="0" borderId="40" xfId="66" applyFont="1" applyFill="1" applyBorder="1" applyAlignment="1">
      <alignment horizontal="center" vertical="center"/>
      <protection/>
    </xf>
    <xf numFmtId="0" fontId="15" fillId="0" borderId="63" xfId="66" applyFont="1" applyFill="1" applyBorder="1" applyAlignment="1">
      <alignment horizontal="center" vertical="center"/>
      <protection/>
    </xf>
    <xf numFmtId="0" fontId="11" fillId="0" borderId="62" xfId="67" applyFont="1" applyFill="1" applyBorder="1" applyAlignment="1">
      <alignment vertical="center" shrinkToFit="1"/>
      <protection/>
    </xf>
    <xf numFmtId="0" fontId="11" fillId="0" borderId="40" xfId="67" applyFont="1" applyFill="1" applyBorder="1" applyAlignment="1">
      <alignment vertical="center" shrinkToFit="1"/>
      <protection/>
    </xf>
    <xf numFmtId="0" fontId="11" fillId="0" borderId="63" xfId="67" applyFont="1" applyFill="1" applyBorder="1" applyAlignment="1">
      <alignment vertical="center" shrinkToFit="1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65" xfId="67" applyFont="1" applyFill="1" applyBorder="1" applyAlignment="1">
      <alignment horizontal="center" vertical="center" shrinkToFit="1"/>
      <protection/>
    </xf>
    <xf numFmtId="0" fontId="4" fillId="0" borderId="66" xfId="68" applyFont="1" applyFill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67" xfId="61" applyFont="1" applyBorder="1" applyAlignment="1">
      <alignment horizontal="center" vertical="center"/>
      <protection/>
    </xf>
    <xf numFmtId="56" fontId="21" fillId="0" borderId="0" xfId="61" applyNumberFormat="1" applyFont="1" applyBorder="1" applyAlignment="1">
      <alignment vertical="center"/>
      <protection/>
    </xf>
    <xf numFmtId="0" fontId="15" fillId="33" borderId="21" xfId="66" applyFont="1" applyFill="1" applyBorder="1" applyAlignment="1">
      <alignment horizontal="center" vertical="center"/>
      <protection/>
    </xf>
    <xf numFmtId="0" fontId="15" fillId="33" borderId="22" xfId="66" applyFont="1" applyFill="1" applyBorder="1" applyAlignment="1">
      <alignment horizontal="center" vertical="center"/>
      <protection/>
    </xf>
    <xf numFmtId="0" fontId="15" fillId="33" borderId="23" xfId="66" applyFont="1" applyFill="1" applyBorder="1" applyAlignment="1">
      <alignment horizontal="center" vertical="center"/>
      <protection/>
    </xf>
    <xf numFmtId="0" fontId="4" fillId="0" borderId="68" xfId="67" applyFont="1" applyBorder="1" applyAlignment="1">
      <alignment horizontal="center" vertical="center"/>
      <protection/>
    </xf>
    <xf numFmtId="56" fontId="4" fillId="0" borderId="68" xfId="67" applyNumberFormat="1" applyFont="1" applyBorder="1" applyAlignment="1">
      <alignment horizontal="center" vertical="center"/>
      <protection/>
    </xf>
    <xf numFmtId="0" fontId="4" fillId="0" borderId="69" xfId="68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 shrinkToFit="1"/>
      <protection/>
    </xf>
    <xf numFmtId="0" fontId="4" fillId="0" borderId="71" xfId="68" applyFont="1" applyFill="1" applyBorder="1" applyAlignment="1">
      <alignment horizontal="center" vertical="center"/>
      <protection/>
    </xf>
    <xf numFmtId="0" fontId="4" fillId="0" borderId="72" xfId="67" applyFont="1" applyBorder="1" applyAlignment="1">
      <alignment horizontal="center" vertical="center"/>
      <protection/>
    </xf>
    <xf numFmtId="56" fontId="4" fillId="0" borderId="72" xfId="67" applyNumberFormat="1" applyFont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 vertical="center"/>
      <protection/>
    </xf>
    <xf numFmtId="0" fontId="17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20" fontId="0" fillId="0" borderId="27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 shrinkToFit="1"/>
      <protection/>
    </xf>
    <xf numFmtId="0" fontId="17" fillId="0" borderId="0" xfId="61" applyFont="1" applyAlignment="1">
      <alignment vertical="center"/>
      <protection/>
    </xf>
    <xf numFmtId="0" fontId="17" fillId="0" borderId="67" xfId="61" applyFont="1" applyBorder="1" applyAlignment="1">
      <alignment vertical="center"/>
      <protection/>
    </xf>
    <xf numFmtId="0" fontId="4" fillId="34" borderId="64" xfId="68" applyFont="1" applyFill="1" applyBorder="1" applyAlignment="1">
      <alignment horizontal="center" vertical="center"/>
      <protection/>
    </xf>
    <xf numFmtId="0" fontId="4" fillId="34" borderId="65" xfId="67" applyFont="1" applyFill="1" applyBorder="1" applyAlignment="1">
      <alignment horizontal="center" vertical="center" shrinkToFit="1"/>
      <protection/>
    </xf>
    <xf numFmtId="0" fontId="4" fillId="34" borderId="66" xfId="68" applyFont="1" applyFill="1" applyBorder="1" applyAlignment="1">
      <alignment horizontal="center" vertical="center"/>
      <protection/>
    </xf>
    <xf numFmtId="0" fontId="4" fillId="35" borderId="11" xfId="67" applyFont="1" applyFill="1" applyBorder="1" applyAlignment="1">
      <alignment horizontal="center" vertical="center"/>
      <protection/>
    </xf>
    <xf numFmtId="0" fontId="4" fillId="8" borderId="17" xfId="67" applyFont="1" applyFill="1" applyBorder="1" applyAlignment="1">
      <alignment horizontal="center" vertical="center" shrinkToFit="1"/>
      <protection/>
    </xf>
    <xf numFmtId="0" fontId="4" fillId="8" borderId="16" xfId="68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46" xfId="68" applyNumberFormat="1" applyFont="1" applyFill="1" applyBorder="1" applyAlignment="1">
      <alignment horizontal="center" vertical="center"/>
      <protection/>
    </xf>
    <xf numFmtId="0" fontId="4" fillId="8" borderId="18" xfId="68" applyFont="1" applyFill="1" applyBorder="1" applyAlignment="1">
      <alignment horizontal="center" vertical="center"/>
      <protection/>
    </xf>
    <xf numFmtId="56" fontId="8" fillId="0" borderId="45" xfId="68" applyNumberFormat="1" applyFont="1" applyFill="1" applyBorder="1" applyAlignment="1">
      <alignment horizontal="center" vertical="center"/>
      <protection/>
    </xf>
    <xf numFmtId="56" fontId="11" fillId="0" borderId="20" xfId="68" applyNumberFormat="1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 shrinkToFi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shrinkToFit="1"/>
      <protection/>
    </xf>
    <xf numFmtId="0" fontId="8" fillId="0" borderId="18" xfId="68" applyFont="1" applyFill="1" applyBorder="1" applyAlignment="1">
      <alignment horizontal="center" vertical="center"/>
      <protection/>
    </xf>
    <xf numFmtId="56" fontId="8" fillId="0" borderId="20" xfId="68" applyNumberFormat="1" applyFont="1" applyFill="1" applyBorder="1" applyAlignment="1">
      <alignment horizontal="center" vertical="center"/>
      <protection/>
    </xf>
    <xf numFmtId="56" fontId="11" fillId="0" borderId="45" xfId="68" applyNumberFormat="1" applyFont="1" applyFill="1" applyBorder="1" applyAlignment="1">
      <alignment horizontal="center" vertical="center"/>
      <protection/>
    </xf>
    <xf numFmtId="56" fontId="11" fillId="0" borderId="72" xfId="68" applyNumberFormat="1" applyFont="1" applyFill="1" applyBorder="1" applyAlignment="1">
      <alignment horizontal="center" vertical="center"/>
      <protection/>
    </xf>
    <xf numFmtId="56" fontId="11" fillId="0" borderId="10" xfId="68" applyNumberFormat="1" applyFont="1" applyFill="1" applyBorder="1" applyAlignment="1">
      <alignment horizontal="center" vertical="center"/>
      <protection/>
    </xf>
    <xf numFmtId="0" fontId="8" fillId="0" borderId="73" xfId="67" applyFont="1" applyFill="1" applyBorder="1" applyAlignment="1">
      <alignment horizontal="center" vertical="center"/>
      <protection/>
    </xf>
    <xf numFmtId="0" fontId="8" fillId="0" borderId="74" xfId="67" applyFont="1" applyFill="1" applyBorder="1" applyAlignment="1">
      <alignment horizontal="center" vertical="center"/>
      <protection/>
    </xf>
    <xf numFmtId="0" fontId="8" fillId="0" borderId="62" xfId="67" applyFont="1" applyFill="1" applyBorder="1" applyAlignment="1">
      <alignment horizontal="center" vertical="center"/>
      <protection/>
    </xf>
    <xf numFmtId="0" fontId="8" fillId="0" borderId="63" xfId="67" applyFont="1" applyFill="1" applyBorder="1" applyAlignment="1">
      <alignment horizontal="center" vertical="center"/>
      <protection/>
    </xf>
    <xf numFmtId="56" fontId="11" fillId="0" borderId="73" xfId="68" applyNumberFormat="1" applyFont="1" applyFill="1" applyBorder="1" applyAlignment="1">
      <alignment horizontal="center" vertical="center" shrinkToFit="1"/>
      <protection/>
    </xf>
    <xf numFmtId="56" fontId="11" fillId="0" borderId="51" xfId="68" applyNumberFormat="1" applyFont="1" applyFill="1" applyBorder="1" applyAlignment="1">
      <alignment horizontal="center" vertical="center" shrinkToFit="1"/>
      <protection/>
    </xf>
    <xf numFmtId="56" fontId="11" fillId="0" borderId="74" xfId="68" applyNumberFormat="1" applyFont="1" applyFill="1" applyBorder="1" applyAlignment="1">
      <alignment horizontal="center" vertical="center" shrinkToFit="1"/>
      <protection/>
    </xf>
    <xf numFmtId="56" fontId="11" fillId="0" borderId="62" xfId="68" applyNumberFormat="1" applyFont="1" applyFill="1" applyBorder="1" applyAlignment="1">
      <alignment horizontal="center" vertical="center" shrinkToFit="1"/>
      <protection/>
    </xf>
    <xf numFmtId="56" fontId="11" fillId="0" borderId="40" xfId="68" applyNumberFormat="1" applyFont="1" applyFill="1" applyBorder="1" applyAlignment="1">
      <alignment horizontal="center" vertical="center" shrinkToFit="1"/>
      <protection/>
    </xf>
    <xf numFmtId="56" fontId="11" fillId="0" borderId="63" xfId="68" applyNumberFormat="1" applyFont="1" applyFill="1" applyBorder="1" applyAlignment="1">
      <alignment horizontal="center" vertical="center" shrinkToFit="1"/>
      <protection/>
    </xf>
    <xf numFmtId="0" fontId="11" fillId="0" borderId="73" xfId="68" applyFont="1" applyFill="1" applyBorder="1" applyAlignment="1">
      <alignment horizontal="center" vertical="center" shrinkToFit="1"/>
      <protection/>
    </xf>
    <xf numFmtId="0" fontId="11" fillId="0" borderId="51" xfId="68" applyFont="1" applyFill="1" applyBorder="1" applyAlignment="1">
      <alignment horizontal="center" vertical="center" shrinkToFit="1"/>
      <protection/>
    </xf>
    <xf numFmtId="0" fontId="11" fillId="0" borderId="74" xfId="68" applyFont="1" applyFill="1" applyBorder="1" applyAlignment="1">
      <alignment horizontal="center" vertical="center" shrinkToFit="1"/>
      <protection/>
    </xf>
    <xf numFmtId="0" fontId="11" fillId="0" borderId="75" xfId="68" applyFont="1" applyFill="1" applyBorder="1" applyAlignment="1">
      <alignment horizontal="center" vertical="center" shrinkToFit="1"/>
      <protection/>
    </xf>
    <xf numFmtId="0" fontId="11" fillId="0" borderId="65" xfId="68" applyFont="1" applyFill="1" applyBorder="1" applyAlignment="1">
      <alignment horizontal="center" vertical="center" shrinkToFit="1"/>
      <protection/>
    </xf>
    <xf numFmtId="0" fontId="11" fillId="0" borderId="76" xfId="68" applyFont="1" applyFill="1" applyBorder="1" applyAlignment="1">
      <alignment horizontal="center" vertical="center" shrinkToFit="1"/>
      <protection/>
    </xf>
    <xf numFmtId="0" fontId="10" fillId="0" borderId="77" xfId="67" applyFont="1" applyFill="1" applyBorder="1" applyAlignment="1">
      <alignment horizontal="center" vertical="center"/>
      <protection/>
    </xf>
    <xf numFmtId="0" fontId="10" fillId="0" borderId="65" xfId="67" applyFont="1" applyFill="1" applyBorder="1" applyAlignment="1">
      <alignment horizontal="center" vertical="center"/>
      <protection/>
    </xf>
    <xf numFmtId="0" fontId="10" fillId="0" borderId="76" xfId="67" applyFont="1" applyFill="1" applyBorder="1" applyAlignment="1">
      <alignment horizontal="center" vertical="center"/>
      <protection/>
    </xf>
    <xf numFmtId="0" fontId="9" fillId="0" borderId="24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78" xfId="68" applyFont="1" applyFill="1" applyBorder="1" applyAlignment="1">
      <alignment horizontal="center" vertical="center" shrinkToFit="1"/>
      <protection/>
    </xf>
    <xf numFmtId="0" fontId="9" fillId="0" borderId="62" xfId="68" applyFont="1" applyFill="1" applyBorder="1" applyAlignment="1">
      <alignment horizontal="center" vertical="center" shrinkToFit="1"/>
      <protection/>
    </xf>
    <xf numFmtId="0" fontId="9" fillId="0" borderId="40" xfId="68" applyFont="1" applyFill="1" applyBorder="1" applyAlignment="1">
      <alignment horizontal="center" vertical="center" shrinkToFit="1"/>
      <protection/>
    </xf>
    <xf numFmtId="0" fontId="9" fillId="0" borderId="63" xfId="68" applyFont="1" applyFill="1" applyBorder="1" applyAlignment="1">
      <alignment horizontal="center" vertical="center" shrinkToFit="1"/>
      <protection/>
    </xf>
    <xf numFmtId="20" fontId="9" fillId="0" borderId="79" xfId="65" applyNumberFormat="1" applyFont="1" applyFill="1" applyBorder="1" applyAlignment="1">
      <alignment horizontal="center" vertical="center"/>
      <protection/>
    </xf>
    <xf numFmtId="20" fontId="9" fillId="0" borderId="80" xfId="65" applyNumberFormat="1" applyFont="1" applyFill="1" applyBorder="1" applyAlignment="1">
      <alignment horizontal="center" vertical="center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81" xfId="68" applyFont="1" applyFill="1" applyBorder="1" applyAlignment="1">
      <alignment horizontal="center" vertical="center"/>
      <protection/>
    </xf>
    <xf numFmtId="0" fontId="8" fillId="0" borderId="82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10" fillId="34" borderId="79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10" fillId="34" borderId="81" xfId="67" applyFont="1" applyFill="1" applyBorder="1" applyAlignment="1">
      <alignment horizontal="center" vertical="center"/>
      <protection/>
    </xf>
    <xf numFmtId="0" fontId="10" fillId="34" borderId="83" xfId="67" applyFont="1" applyFill="1" applyBorder="1" applyAlignment="1">
      <alignment horizontal="center" vertical="center"/>
      <protection/>
    </xf>
    <xf numFmtId="0" fontId="10" fillId="34" borderId="80" xfId="67" applyFont="1" applyFill="1" applyBorder="1" applyAlignment="1">
      <alignment horizontal="center" vertical="center"/>
      <protection/>
    </xf>
    <xf numFmtId="0" fontId="10" fillId="0" borderId="84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85" xfId="67" applyFont="1" applyFill="1" applyBorder="1" applyAlignment="1">
      <alignment horizontal="center" vertical="center"/>
      <protection/>
    </xf>
    <xf numFmtId="20" fontId="11" fillId="0" borderId="79" xfId="65" applyNumberFormat="1" applyFont="1" applyFill="1" applyBorder="1" applyAlignment="1">
      <alignment horizontal="center" vertical="center"/>
      <protection/>
    </xf>
    <xf numFmtId="20" fontId="11" fillId="0" borderId="80" xfId="65" applyNumberFormat="1" applyFont="1" applyFill="1" applyBorder="1" applyAlignment="1">
      <alignment horizontal="center" vertical="center"/>
      <protection/>
    </xf>
    <xf numFmtId="0" fontId="10" fillId="0" borderId="79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81" xfId="67" applyFont="1" applyFill="1" applyBorder="1" applyAlignment="1">
      <alignment horizontal="center" vertical="center"/>
      <protection/>
    </xf>
    <xf numFmtId="20" fontId="9" fillId="34" borderId="75" xfId="65" applyNumberFormat="1" applyFont="1" applyFill="1" applyBorder="1" applyAlignment="1">
      <alignment horizontal="center" vertical="center"/>
      <protection/>
    </xf>
    <xf numFmtId="20" fontId="9" fillId="34" borderId="76" xfId="65" applyNumberFormat="1" applyFont="1" applyFill="1" applyBorder="1" applyAlignment="1">
      <alignment horizontal="center" vertical="center"/>
      <protection/>
    </xf>
    <xf numFmtId="0" fontId="4" fillId="34" borderId="75" xfId="68" applyFont="1" applyFill="1" applyBorder="1" applyAlignment="1">
      <alignment horizontal="center" vertical="center"/>
      <protection/>
    </xf>
    <xf numFmtId="0" fontId="4" fillId="34" borderId="65" xfId="68" applyFont="1" applyFill="1" applyBorder="1" applyAlignment="1">
      <alignment horizontal="center" vertical="center"/>
      <protection/>
    </xf>
    <xf numFmtId="0" fontId="4" fillId="34" borderId="86" xfId="68" applyFont="1" applyFill="1" applyBorder="1" applyAlignment="1">
      <alignment horizontal="center" vertical="center"/>
      <protection/>
    </xf>
    <xf numFmtId="0" fontId="8" fillId="34" borderId="87" xfId="68" applyFont="1" applyFill="1" applyBorder="1">
      <alignment/>
      <protection/>
    </xf>
    <xf numFmtId="0" fontId="8" fillId="34" borderId="64" xfId="68" applyFont="1" applyFill="1" applyBorder="1">
      <alignment/>
      <protection/>
    </xf>
    <xf numFmtId="0" fontId="10" fillId="0" borderId="75" xfId="67" applyFont="1" applyFill="1" applyBorder="1" applyAlignment="1">
      <alignment horizontal="center" vertical="center"/>
      <protection/>
    </xf>
    <xf numFmtId="0" fontId="10" fillId="0" borderId="86" xfId="67" applyFont="1" applyFill="1" applyBorder="1" applyAlignment="1">
      <alignment horizontal="center" vertical="center"/>
      <protection/>
    </xf>
    <xf numFmtId="0" fontId="4" fillId="8" borderId="81" xfId="68" applyFont="1" applyFill="1" applyBorder="1" applyAlignment="1">
      <alignment horizontal="center" vertical="center"/>
      <protection/>
    </xf>
    <xf numFmtId="0" fontId="8" fillId="8" borderId="82" xfId="68" applyFont="1" applyFill="1" applyBorder="1">
      <alignment/>
      <protection/>
    </xf>
    <xf numFmtId="0" fontId="8" fillId="8" borderId="16" xfId="68" applyFont="1" applyFill="1" applyBorder="1">
      <alignment/>
      <protection/>
    </xf>
    <xf numFmtId="0" fontId="10" fillId="0" borderId="88" xfId="67" applyFont="1" applyFill="1" applyBorder="1" applyAlignment="1">
      <alignment horizontal="center" vertical="center"/>
      <protection/>
    </xf>
    <xf numFmtId="0" fontId="10" fillId="0" borderId="89" xfId="67" applyFont="1" applyFill="1" applyBorder="1" applyAlignment="1">
      <alignment horizontal="center" vertical="center"/>
      <protection/>
    </xf>
    <xf numFmtId="0" fontId="10" fillId="0" borderId="83" xfId="67" applyFont="1" applyFill="1" applyBorder="1" applyAlignment="1">
      <alignment horizontal="center" vertical="center"/>
      <protection/>
    </xf>
    <xf numFmtId="0" fontId="10" fillId="0" borderId="8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8" fillId="36" borderId="79" xfId="67" applyFont="1" applyFill="1" applyBorder="1" applyAlignment="1">
      <alignment horizontal="center" vertical="center"/>
      <protection/>
    </xf>
    <xf numFmtId="0" fontId="8" fillId="36" borderId="17" xfId="67" applyFont="1" applyFill="1" applyBorder="1" applyAlignment="1">
      <alignment horizontal="center" vertical="center"/>
      <protection/>
    </xf>
    <xf numFmtId="0" fontId="8" fillId="36" borderId="81" xfId="67" applyFont="1" applyFill="1" applyBorder="1" applyAlignment="1">
      <alignment horizontal="center" vertical="center"/>
      <protection/>
    </xf>
    <xf numFmtId="0" fontId="4" fillId="0" borderId="85" xfId="68" applyFont="1" applyFill="1" applyBorder="1" applyAlignment="1">
      <alignment horizontal="center" vertical="center"/>
      <protection/>
    </xf>
    <xf numFmtId="0" fontId="8" fillId="0" borderId="91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0" fontId="8" fillId="0" borderId="84" xfId="67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85" xfId="67" applyFont="1" applyFill="1" applyBorder="1" applyAlignment="1">
      <alignment horizontal="center" vertical="center"/>
      <protection/>
    </xf>
    <xf numFmtId="0" fontId="8" fillId="0" borderId="83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8" fillId="0" borderId="80" xfId="67" applyFont="1" applyFill="1" applyBorder="1" applyAlignment="1">
      <alignment horizontal="center" vertical="center"/>
      <protection/>
    </xf>
    <xf numFmtId="0" fontId="8" fillId="0" borderId="88" xfId="67" applyFont="1" applyFill="1" applyBorder="1" applyAlignment="1">
      <alignment horizontal="center" vertical="center"/>
      <protection/>
    </xf>
    <xf numFmtId="0" fontId="8" fillId="0" borderId="89" xfId="67" applyFont="1" applyFill="1" applyBorder="1" applyAlignment="1">
      <alignment horizontal="center" vertical="center"/>
      <protection/>
    </xf>
    <xf numFmtId="0" fontId="4" fillId="0" borderId="43" xfId="67" applyFont="1" applyBorder="1" applyAlignment="1">
      <alignment horizontal="center" vertical="center"/>
      <protection/>
    </xf>
    <xf numFmtId="0" fontId="4" fillId="0" borderId="90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0" borderId="62" xfId="68" applyFont="1" applyFill="1" applyBorder="1" applyAlignment="1">
      <alignment horizontal="center" vertical="center" shrinkToFit="1"/>
      <protection/>
    </xf>
    <xf numFmtId="0" fontId="11" fillId="0" borderId="40" xfId="68" applyFont="1" applyFill="1" applyBorder="1" applyAlignment="1">
      <alignment horizontal="center" vertical="center" shrinkToFit="1"/>
      <protection/>
    </xf>
    <xf numFmtId="0" fontId="11" fillId="0" borderId="63" xfId="68" applyFont="1" applyFill="1" applyBorder="1" applyAlignment="1">
      <alignment horizontal="center" vertical="center" shrinkToFit="1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7" fillId="37" borderId="40" xfId="67" applyFont="1" applyFill="1" applyBorder="1" applyAlignment="1">
      <alignment horizontal="center" vertical="center"/>
      <protection/>
    </xf>
    <xf numFmtId="20" fontId="4" fillId="0" borderId="73" xfId="67" applyNumberFormat="1" applyFont="1" applyBorder="1" applyAlignment="1">
      <alignment horizontal="center" vertical="center"/>
      <protection/>
    </xf>
    <xf numFmtId="20" fontId="4" fillId="0" borderId="74" xfId="67" applyNumberFormat="1" applyFont="1" applyBorder="1" applyAlignment="1">
      <alignment horizontal="center" vertical="center"/>
      <protection/>
    </xf>
    <xf numFmtId="0" fontId="4" fillId="0" borderId="73" xfId="67" applyFont="1" applyBorder="1" applyAlignment="1">
      <alignment horizontal="center" vertical="center"/>
      <protection/>
    </xf>
    <xf numFmtId="0" fontId="4" fillId="0" borderId="51" xfId="67" applyFont="1" applyBorder="1" applyAlignment="1">
      <alignment horizontal="center" vertical="center"/>
      <protection/>
    </xf>
    <xf numFmtId="0" fontId="4" fillId="0" borderId="74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8" fillId="0" borderId="79" xfId="67" applyFont="1" applyFill="1" applyBorder="1" applyAlignment="1">
      <alignment horizontal="center" vertical="center"/>
      <protection/>
    </xf>
    <xf numFmtId="0" fontId="8" fillId="0" borderId="81" xfId="67" applyFont="1" applyFill="1" applyBorder="1" applyAlignment="1">
      <alignment horizontal="center" vertical="center"/>
      <protection/>
    </xf>
    <xf numFmtId="20" fontId="11" fillId="0" borderId="84" xfId="65" applyNumberFormat="1" applyFont="1" applyFill="1" applyBorder="1" applyAlignment="1">
      <alignment horizontal="center" vertical="center"/>
      <protection/>
    </xf>
    <xf numFmtId="20" fontId="11" fillId="0" borderId="89" xfId="65" applyNumberFormat="1" applyFont="1" applyFill="1" applyBorder="1" applyAlignment="1">
      <alignment horizontal="center" vertical="center"/>
      <protection/>
    </xf>
    <xf numFmtId="0" fontId="4" fillId="0" borderId="84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8" fillId="36" borderId="83" xfId="67" applyFont="1" applyFill="1" applyBorder="1" applyAlignment="1">
      <alignment horizontal="center" vertical="center"/>
      <protection/>
    </xf>
    <xf numFmtId="0" fontId="8" fillId="36" borderId="80" xfId="67" applyFont="1" applyFill="1" applyBorder="1" applyAlignment="1">
      <alignment horizontal="center" vertical="center"/>
      <protection/>
    </xf>
    <xf numFmtId="0" fontId="4" fillId="8" borderId="79" xfId="68" applyFont="1" applyFill="1" applyBorder="1" applyAlignment="1">
      <alignment horizontal="center" vertical="center"/>
      <protection/>
    </xf>
    <xf numFmtId="0" fontId="4" fillId="8" borderId="17" xfId="68" applyFont="1" applyFill="1" applyBorder="1" applyAlignment="1">
      <alignment horizontal="center" vertical="center"/>
      <protection/>
    </xf>
    <xf numFmtId="0" fontId="8" fillId="0" borderId="92" xfId="67" applyFont="1" applyFill="1" applyBorder="1" applyAlignment="1">
      <alignment horizontal="center" vertical="center"/>
      <protection/>
    </xf>
    <xf numFmtId="0" fontId="8" fillId="0" borderId="43" xfId="67" applyFont="1" applyFill="1" applyBorder="1" applyAlignment="1">
      <alignment horizontal="center" vertical="center"/>
      <protection/>
    </xf>
    <xf numFmtId="0" fontId="8" fillId="0" borderId="90" xfId="67" applyFont="1" applyFill="1" applyBorder="1" applyAlignment="1">
      <alignment horizontal="center" vertical="center"/>
      <protection/>
    </xf>
    <xf numFmtId="20" fontId="11" fillId="0" borderId="19" xfId="65" applyNumberFormat="1" applyFont="1" applyFill="1" applyBorder="1" applyAlignment="1">
      <alignment horizontal="center" vertical="center"/>
      <protection/>
    </xf>
    <xf numFmtId="20" fontId="11" fillId="0" borderId="90" xfId="65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8" fillId="0" borderId="43" xfId="68" applyFont="1" applyFill="1" applyBorder="1">
      <alignment/>
      <protection/>
    </xf>
    <xf numFmtId="0" fontId="4" fillId="0" borderId="93" xfId="68" applyFont="1" applyFill="1" applyBorder="1" applyAlignment="1">
      <alignment horizontal="center" vertical="center"/>
      <protection/>
    </xf>
    <xf numFmtId="0" fontId="4" fillId="0" borderId="94" xfId="68" applyFont="1" applyFill="1" applyBorder="1" applyAlignment="1">
      <alignment horizontal="center" vertical="center"/>
      <protection/>
    </xf>
    <xf numFmtId="0" fontId="4" fillId="0" borderId="42" xfId="68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93" xfId="67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3" xfId="67" applyFont="1" applyFill="1" applyBorder="1" applyAlignment="1">
      <alignment horizontal="center" vertical="center" shrinkToFit="1"/>
      <protection/>
    </xf>
    <xf numFmtId="0" fontId="10" fillId="0" borderId="90" xfId="67" applyFont="1" applyFill="1" applyBorder="1" applyAlignment="1">
      <alignment horizontal="center" vertical="center" shrinkToFit="1"/>
      <protection/>
    </xf>
    <xf numFmtId="0" fontId="0" fillId="0" borderId="90" xfId="67" applyBorder="1">
      <alignment vertical="center"/>
      <protection/>
    </xf>
    <xf numFmtId="0" fontId="4" fillId="0" borderId="9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15" fillId="0" borderId="95" xfId="66" applyFont="1" applyFill="1" applyBorder="1" applyAlignment="1">
      <alignment horizontal="center" vertical="center"/>
      <protection/>
    </xf>
    <xf numFmtId="0" fontId="15" fillId="0" borderId="96" xfId="66" applyFont="1" applyFill="1" applyBorder="1" applyAlignment="1">
      <alignment horizontal="center" vertical="center"/>
      <protection/>
    </xf>
    <xf numFmtId="0" fontId="15" fillId="0" borderId="97" xfId="66" applyFont="1" applyFill="1" applyBorder="1" applyAlignment="1">
      <alignment horizontal="center" vertical="center"/>
      <protection/>
    </xf>
    <xf numFmtId="0" fontId="12" fillId="37" borderId="0" xfId="67" applyFont="1" applyFill="1" applyBorder="1" applyAlignment="1">
      <alignment horizontal="center" vertical="center"/>
      <protection/>
    </xf>
    <xf numFmtId="0" fontId="12" fillId="37" borderId="78" xfId="67" applyFont="1" applyFill="1" applyBorder="1" applyAlignment="1">
      <alignment horizontal="center" vertical="center"/>
      <protection/>
    </xf>
    <xf numFmtId="0" fontId="4" fillId="0" borderId="98" xfId="67" applyFont="1" applyFill="1" applyBorder="1" applyAlignment="1">
      <alignment horizontal="center" vertical="center"/>
      <protection/>
    </xf>
    <xf numFmtId="0" fontId="4" fillId="0" borderId="99" xfId="67" applyFont="1" applyFill="1" applyBorder="1" applyAlignment="1">
      <alignment horizontal="center" vertical="center"/>
      <protection/>
    </xf>
    <xf numFmtId="0" fontId="4" fillId="0" borderId="100" xfId="65" applyFont="1" applyFill="1" applyBorder="1" applyAlignment="1">
      <alignment horizontal="center" vertical="center" shrinkToFit="1"/>
      <protection/>
    </xf>
    <xf numFmtId="0" fontId="4" fillId="0" borderId="101" xfId="65" applyFont="1" applyFill="1" applyBorder="1" applyAlignment="1">
      <alignment horizontal="center" vertical="center" shrinkToFit="1"/>
      <protection/>
    </xf>
    <xf numFmtId="0" fontId="8" fillId="0" borderId="74" xfId="67" applyFont="1" applyBorder="1">
      <alignment vertical="center"/>
      <protection/>
    </xf>
    <xf numFmtId="0" fontId="8" fillId="0" borderId="62" xfId="67" applyFont="1" applyBorder="1">
      <alignment vertical="center"/>
      <protection/>
    </xf>
    <xf numFmtId="0" fontId="8" fillId="0" borderId="63" xfId="67" applyFont="1" applyBorder="1">
      <alignment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9" fillId="0" borderId="100" xfId="65" applyFont="1" applyFill="1" applyBorder="1" applyAlignment="1">
      <alignment horizontal="center" vertical="center" shrinkToFit="1"/>
      <protection/>
    </xf>
    <xf numFmtId="0" fontId="9" fillId="0" borderId="101" xfId="65" applyFont="1" applyFill="1" applyBorder="1" applyAlignment="1">
      <alignment horizontal="center" vertical="center" shrinkToFit="1"/>
      <protection/>
    </xf>
    <xf numFmtId="0" fontId="7" fillId="38" borderId="40" xfId="67" applyFont="1" applyFill="1" applyBorder="1" applyAlignment="1">
      <alignment horizontal="center" vertical="center"/>
      <protection/>
    </xf>
    <xf numFmtId="0" fontId="9" fillId="0" borderId="73" xfId="68" applyFont="1" applyFill="1" applyBorder="1" applyAlignment="1">
      <alignment horizontal="center" vertical="center" shrinkToFit="1"/>
      <protection/>
    </xf>
    <xf numFmtId="0" fontId="9" fillId="0" borderId="51" xfId="68" applyFont="1" applyFill="1" applyBorder="1" applyAlignment="1">
      <alignment horizontal="center" vertical="center" shrinkToFit="1"/>
      <protection/>
    </xf>
    <xf numFmtId="0" fontId="9" fillId="0" borderId="74" xfId="68" applyFont="1" applyFill="1" applyBorder="1" applyAlignment="1">
      <alignment horizontal="center" vertical="center" shrinkToFit="1"/>
      <protection/>
    </xf>
    <xf numFmtId="20" fontId="8" fillId="0" borderId="79" xfId="65" applyNumberFormat="1" applyFont="1" applyFill="1" applyBorder="1" applyAlignment="1">
      <alignment horizontal="center" vertical="center"/>
      <protection/>
    </xf>
    <xf numFmtId="20" fontId="8" fillId="0" borderId="80" xfId="65" applyNumberFormat="1" applyFont="1" applyFill="1" applyBorder="1" applyAlignment="1">
      <alignment horizontal="center" vertical="center"/>
      <protection/>
    </xf>
    <xf numFmtId="20" fontId="8" fillId="0" borderId="84" xfId="65" applyNumberFormat="1" applyFont="1" applyFill="1" applyBorder="1" applyAlignment="1">
      <alignment horizontal="center" vertical="center"/>
      <protection/>
    </xf>
    <xf numFmtId="20" fontId="8" fillId="0" borderId="89" xfId="65" applyNumberFormat="1" applyFont="1" applyFill="1" applyBorder="1" applyAlignment="1">
      <alignment horizontal="center" vertical="center"/>
      <protection/>
    </xf>
    <xf numFmtId="0" fontId="8" fillId="0" borderId="84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85" xfId="68" applyFont="1" applyFill="1" applyBorder="1" applyAlignment="1">
      <alignment horizontal="center" vertical="center"/>
      <protection/>
    </xf>
    <xf numFmtId="0" fontId="22" fillId="0" borderId="84" xfId="67" applyFont="1" applyFill="1" applyBorder="1" applyAlignment="1">
      <alignment horizontal="center" vertical="center"/>
      <protection/>
    </xf>
    <xf numFmtId="0" fontId="22" fillId="0" borderId="13" xfId="67" applyFont="1" applyFill="1" applyBorder="1" applyAlignment="1">
      <alignment horizontal="center" vertical="center"/>
      <protection/>
    </xf>
    <xf numFmtId="0" fontId="22" fillId="0" borderId="85" xfId="67" applyFont="1" applyFill="1" applyBorder="1" applyAlignment="1">
      <alignment horizontal="center" vertical="center"/>
      <protection/>
    </xf>
    <xf numFmtId="0" fontId="9" fillId="0" borderId="84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89" xfId="68" applyFont="1" applyFill="1" applyBorder="1" applyAlignment="1">
      <alignment horizontal="center" vertical="center" shrinkToFit="1"/>
      <protection/>
    </xf>
    <xf numFmtId="0" fontId="9" fillId="0" borderId="79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80" xfId="68" applyFont="1" applyFill="1" applyBorder="1" applyAlignment="1">
      <alignment horizontal="center" vertical="center" shrinkToFit="1"/>
      <protection/>
    </xf>
    <xf numFmtId="0" fontId="22" fillId="0" borderId="88" xfId="67" applyFont="1" applyFill="1" applyBorder="1" applyAlignment="1">
      <alignment horizontal="center" vertical="center"/>
      <protection/>
    </xf>
    <xf numFmtId="0" fontId="22" fillId="0" borderId="89" xfId="67" applyFont="1" applyFill="1" applyBorder="1" applyAlignment="1">
      <alignment horizontal="center" vertical="center"/>
      <protection/>
    </xf>
    <xf numFmtId="0" fontId="22" fillId="0" borderId="83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80" xfId="67" applyFont="1" applyFill="1" applyBorder="1" applyAlignment="1">
      <alignment horizontal="center" vertical="center"/>
      <protection/>
    </xf>
    <xf numFmtId="0" fontId="8" fillId="0" borderId="79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81" xfId="68" applyFont="1" applyFill="1" applyBorder="1" applyAlignment="1">
      <alignment horizontal="center" vertical="center"/>
      <protection/>
    </xf>
    <xf numFmtId="0" fontId="22" fillId="0" borderId="79" xfId="67" applyFont="1" applyFill="1" applyBorder="1" applyAlignment="1">
      <alignment horizontal="center" vertical="center"/>
      <protection/>
    </xf>
    <xf numFmtId="0" fontId="22" fillId="0" borderId="81" xfId="67" applyFont="1" applyFill="1" applyBorder="1" applyAlignment="1">
      <alignment horizontal="center" vertical="center"/>
      <protection/>
    </xf>
    <xf numFmtId="0" fontId="12" fillId="38" borderId="0" xfId="67" applyFont="1" applyFill="1" applyBorder="1" applyAlignment="1">
      <alignment horizontal="center" vertical="center"/>
      <protection/>
    </xf>
    <xf numFmtId="0" fontId="12" fillId="38" borderId="78" xfId="67" applyFont="1" applyFill="1" applyBorder="1" applyAlignment="1">
      <alignment horizontal="center" vertical="center"/>
      <protection/>
    </xf>
    <xf numFmtId="0" fontId="4" fillId="0" borderId="102" xfId="65" applyFont="1" applyFill="1" applyBorder="1" applyAlignment="1">
      <alignment horizontal="center" vertical="center" shrinkToFit="1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10" fillId="0" borderId="92" xfId="67" applyFont="1" applyFill="1" applyBorder="1" applyAlignment="1">
      <alignment horizontal="center" vertical="center"/>
      <protection/>
    </xf>
    <xf numFmtId="0" fontId="10" fillId="0" borderId="43" xfId="67" applyFont="1" applyFill="1" applyBorder="1" applyAlignment="1">
      <alignment horizontal="center" vertical="center"/>
      <protection/>
    </xf>
    <xf numFmtId="0" fontId="10" fillId="0" borderId="90" xfId="67" applyFont="1" applyFill="1" applyBorder="1" applyAlignment="1">
      <alignment horizontal="center" vertical="center"/>
      <protection/>
    </xf>
    <xf numFmtId="0" fontId="9" fillId="0" borderId="19" xfId="68" applyFont="1" applyFill="1" applyBorder="1" applyAlignment="1">
      <alignment horizontal="center" vertical="center" shrinkToFit="1"/>
      <protection/>
    </xf>
    <xf numFmtId="0" fontId="9" fillId="0" borderId="43" xfId="68" applyFont="1" applyFill="1" applyBorder="1" applyAlignment="1">
      <alignment horizontal="center" vertical="center" shrinkToFit="1"/>
      <protection/>
    </xf>
    <xf numFmtId="0" fontId="9" fillId="0" borderId="90" xfId="68" applyFont="1" applyFill="1" applyBorder="1" applyAlignment="1">
      <alignment horizontal="center" vertical="center" shrinkToFit="1"/>
      <protection/>
    </xf>
    <xf numFmtId="20" fontId="9" fillId="0" borderId="19" xfId="65" applyNumberFormat="1" applyFont="1" applyFill="1" applyBorder="1" applyAlignment="1">
      <alignment horizontal="center" vertical="center"/>
      <protection/>
    </xf>
    <xf numFmtId="20" fontId="9" fillId="0" borderId="90" xfId="65" applyNumberFormat="1" applyFont="1" applyFill="1" applyBorder="1" applyAlignment="1">
      <alignment horizontal="center" vertical="center"/>
      <protection/>
    </xf>
    <xf numFmtId="0" fontId="4" fillId="0" borderId="43" xfId="68" applyFont="1" applyFill="1" applyBorder="1" applyAlignment="1">
      <alignment horizontal="center" vertical="center"/>
      <protection/>
    </xf>
    <xf numFmtId="0" fontId="8" fillId="0" borderId="94" xfId="68" applyFont="1" applyFill="1" applyBorder="1">
      <alignment/>
      <protection/>
    </xf>
    <xf numFmtId="0" fontId="8" fillId="0" borderId="42" xfId="68" applyFont="1" applyFill="1" applyBorder="1">
      <alignment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93" xfId="67" applyFont="1" applyFill="1" applyBorder="1" applyAlignment="1">
      <alignment horizontal="center" vertical="center"/>
      <protection/>
    </xf>
    <xf numFmtId="0" fontId="22" fillId="39" borderId="79" xfId="67" applyFont="1" applyFill="1" applyBorder="1" applyAlignment="1">
      <alignment horizontal="center" vertical="center"/>
      <protection/>
    </xf>
    <xf numFmtId="0" fontId="22" fillId="39" borderId="17" xfId="67" applyFont="1" applyFill="1" applyBorder="1" applyAlignment="1">
      <alignment horizontal="center" vertical="center"/>
      <protection/>
    </xf>
    <xf numFmtId="0" fontId="22" fillId="39" borderId="81" xfId="67" applyFont="1" applyFill="1" applyBorder="1" applyAlignment="1">
      <alignment horizontal="center" vertical="center"/>
      <protection/>
    </xf>
    <xf numFmtId="20" fontId="9" fillId="0" borderId="75" xfId="65" applyNumberFormat="1" applyFont="1" applyFill="1" applyBorder="1" applyAlignment="1">
      <alignment horizontal="center" vertical="center"/>
      <protection/>
    </xf>
    <xf numFmtId="20" fontId="9" fillId="0" borderId="76" xfId="65" applyNumberFormat="1" applyFont="1" applyFill="1" applyBorder="1" applyAlignment="1">
      <alignment horizontal="center" vertical="center"/>
      <protection/>
    </xf>
    <xf numFmtId="0" fontId="4" fillId="0" borderId="75" xfId="68" applyFont="1" applyFill="1" applyBorder="1" applyAlignment="1">
      <alignment horizontal="center" vertical="center"/>
      <protection/>
    </xf>
    <xf numFmtId="0" fontId="4" fillId="0" borderId="65" xfId="68" applyFont="1" applyFill="1" applyBorder="1" applyAlignment="1">
      <alignment horizontal="center" vertical="center"/>
      <protection/>
    </xf>
    <xf numFmtId="0" fontId="22" fillId="39" borderId="83" xfId="67" applyFont="1" applyFill="1" applyBorder="1" applyAlignment="1">
      <alignment horizontal="center" vertical="center"/>
      <protection/>
    </xf>
    <xf numFmtId="0" fontId="22" fillId="39" borderId="80" xfId="67" applyFont="1" applyFill="1" applyBorder="1" applyAlignment="1">
      <alignment horizontal="center" vertical="center"/>
      <protection/>
    </xf>
    <xf numFmtId="0" fontId="4" fillId="0" borderId="86" xfId="68" applyFont="1" applyFill="1" applyBorder="1" applyAlignment="1">
      <alignment horizontal="center" vertical="center"/>
      <protection/>
    </xf>
    <xf numFmtId="0" fontId="8" fillId="0" borderId="87" xfId="68" applyFont="1" applyFill="1" applyBorder="1">
      <alignment/>
      <protection/>
    </xf>
    <xf numFmtId="0" fontId="8" fillId="0" borderId="64" xfId="68" applyFont="1" applyFill="1" applyBorder="1">
      <alignment/>
      <protection/>
    </xf>
    <xf numFmtId="0" fontId="22" fillId="39" borderId="88" xfId="67" applyFont="1" applyFill="1" applyBorder="1" applyAlignment="1">
      <alignment horizontal="center" vertical="center"/>
      <protection/>
    </xf>
    <xf numFmtId="0" fontId="22" fillId="39" borderId="13" xfId="67" applyFont="1" applyFill="1" applyBorder="1" applyAlignment="1">
      <alignment horizontal="center" vertical="center"/>
      <protection/>
    </xf>
    <xf numFmtId="0" fontId="22" fillId="39" borderId="89" xfId="67" applyFont="1" applyFill="1" applyBorder="1" applyAlignment="1">
      <alignment horizontal="center" vertical="center"/>
      <protection/>
    </xf>
    <xf numFmtId="0" fontId="22" fillId="39" borderId="77" xfId="67" applyFont="1" applyFill="1" applyBorder="1" applyAlignment="1">
      <alignment horizontal="center" vertical="center"/>
      <protection/>
    </xf>
    <xf numFmtId="0" fontId="22" fillId="39" borderId="65" xfId="67" applyFont="1" applyFill="1" applyBorder="1" applyAlignment="1">
      <alignment horizontal="center" vertical="center"/>
      <protection/>
    </xf>
    <xf numFmtId="0" fontId="22" fillId="39" borderId="76" xfId="67" applyFont="1" applyFill="1" applyBorder="1" applyAlignment="1">
      <alignment horizontal="center" vertical="center"/>
      <protection/>
    </xf>
    <xf numFmtId="0" fontId="22" fillId="39" borderId="75" xfId="67" applyFont="1" applyFill="1" applyBorder="1" applyAlignment="1">
      <alignment horizontal="center" vertical="center"/>
      <protection/>
    </xf>
    <xf numFmtId="0" fontId="22" fillId="39" borderId="86" xfId="67" applyFont="1" applyFill="1" applyBorder="1" applyAlignment="1">
      <alignment horizontal="center" vertical="center"/>
      <protection/>
    </xf>
    <xf numFmtId="0" fontId="22" fillId="39" borderId="84" xfId="67" applyFont="1" applyFill="1" applyBorder="1" applyAlignment="1">
      <alignment horizontal="center" vertical="center"/>
      <protection/>
    </xf>
    <xf numFmtId="0" fontId="22" fillId="39" borderId="85" xfId="67" applyFont="1" applyFill="1" applyBorder="1" applyAlignment="1">
      <alignment horizontal="center" vertical="center"/>
      <protection/>
    </xf>
    <xf numFmtId="0" fontId="10" fillId="0" borderId="24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103" xfId="67" applyFont="1" applyFill="1" applyBorder="1" applyAlignment="1">
      <alignment horizontal="center" vertical="center"/>
      <protection/>
    </xf>
    <xf numFmtId="20" fontId="9" fillId="0" borderId="24" xfId="65" applyNumberFormat="1" applyFont="1" applyFill="1" applyBorder="1" applyAlignment="1">
      <alignment horizontal="center" vertical="center"/>
      <protection/>
    </xf>
    <xf numFmtId="20" fontId="9" fillId="0" borderId="78" xfId="65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103" xfId="68" applyFont="1" applyFill="1" applyBorder="1" applyAlignment="1">
      <alignment horizontal="center" vertical="center"/>
      <protection/>
    </xf>
    <xf numFmtId="0" fontId="8" fillId="0" borderId="104" xfId="68" applyFont="1" applyFill="1" applyBorder="1">
      <alignment/>
      <protection/>
    </xf>
    <xf numFmtId="0" fontId="8" fillId="0" borderId="48" xfId="68" applyFont="1" applyFill="1" applyBorder="1">
      <alignment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72" xfId="68" applyNumberFormat="1" applyFont="1" applyFill="1" applyBorder="1" applyAlignment="1">
      <alignment horizontal="center" vertical="center"/>
      <protection/>
    </xf>
    <xf numFmtId="0" fontId="10" fillId="33" borderId="19" xfId="67" applyFont="1" applyFill="1" applyBorder="1" applyAlignment="1">
      <alignment horizontal="center" vertical="center" shrinkToFit="1"/>
      <protection/>
    </xf>
    <xf numFmtId="0" fontId="10" fillId="33" borderId="43" xfId="67" applyFont="1" applyFill="1" applyBorder="1" applyAlignment="1">
      <alignment horizontal="center" vertical="center" shrinkToFit="1"/>
      <protection/>
    </xf>
    <xf numFmtId="0" fontId="10" fillId="33" borderId="90" xfId="67" applyFont="1" applyFill="1" applyBorder="1" applyAlignment="1">
      <alignment horizontal="center" vertical="center" shrinkToFit="1"/>
      <protection/>
    </xf>
    <xf numFmtId="0" fontId="15" fillId="33" borderId="95" xfId="66" applyFont="1" applyFill="1" applyBorder="1" applyAlignment="1">
      <alignment horizontal="center" vertical="center"/>
      <protection/>
    </xf>
    <xf numFmtId="0" fontId="15" fillId="33" borderId="96" xfId="66" applyFont="1" applyFill="1" applyBorder="1" applyAlignment="1">
      <alignment horizontal="center" vertical="center"/>
      <protection/>
    </xf>
    <xf numFmtId="0" fontId="15" fillId="33" borderId="97" xfId="66" applyFont="1" applyFill="1" applyBorder="1" applyAlignment="1">
      <alignment horizontal="center" vertical="center"/>
      <protection/>
    </xf>
    <xf numFmtId="0" fontId="8" fillId="8" borderId="88" xfId="67" applyFont="1" applyFill="1" applyBorder="1" applyAlignment="1">
      <alignment horizontal="center" vertical="center"/>
      <protection/>
    </xf>
    <xf numFmtId="0" fontId="8" fillId="8" borderId="13" xfId="67" applyFont="1" applyFill="1" applyBorder="1" applyAlignment="1">
      <alignment horizontal="center" vertical="center"/>
      <protection/>
    </xf>
    <xf numFmtId="0" fontId="8" fillId="8" borderId="89" xfId="67" applyFont="1" applyFill="1" applyBorder="1" applyAlignment="1">
      <alignment horizontal="center" vertical="center"/>
      <protection/>
    </xf>
    <xf numFmtId="0" fontId="9" fillId="0" borderId="73" xfId="67" applyFont="1" applyFill="1" applyBorder="1" applyAlignment="1">
      <alignment horizontal="center" vertical="center" shrinkToFit="1"/>
      <protection/>
    </xf>
    <xf numFmtId="0" fontId="9" fillId="0" borderId="51" xfId="67" applyFont="1" applyFill="1" applyBorder="1" applyAlignment="1">
      <alignment horizontal="center" vertical="center" shrinkToFit="1"/>
      <protection/>
    </xf>
    <xf numFmtId="0" fontId="9" fillId="0" borderId="74" xfId="67" applyFont="1" applyFill="1" applyBorder="1" applyAlignment="1">
      <alignment horizontal="center" vertical="center" shrinkToFit="1"/>
      <protection/>
    </xf>
    <xf numFmtId="0" fontId="9" fillId="0" borderId="62" xfId="67" applyFont="1" applyFill="1" applyBorder="1" applyAlignment="1">
      <alignment horizontal="center" vertical="center" shrinkToFit="1"/>
      <protection/>
    </xf>
    <xf numFmtId="0" fontId="9" fillId="0" borderId="40" xfId="67" applyFont="1" applyFill="1" applyBorder="1" applyAlignment="1">
      <alignment horizontal="center" vertical="center" shrinkToFit="1"/>
      <protection/>
    </xf>
    <xf numFmtId="0" fontId="9" fillId="0" borderId="63" xfId="67" applyFont="1" applyFill="1" applyBorder="1" applyAlignment="1">
      <alignment horizontal="center" vertical="center" shrinkToFit="1"/>
      <protection/>
    </xf>
    <xf numFmtId="56" fontId="11" fillId="0" borderId="19" xfId="68" applyNumberFormat="1" applyFont="1" applyFill="1" applyBorder="1" applyAlignment="1">
      <alignment horizontal="center" vertical="center" shrinkToFit="1"/>
      <protection/>
    </xf>
    <xf numFmtId="56" fontId="11" fillId="0" borderId="43" xfId="68" applyNumberFormat="1" applyFont="1" applyFill="1" applyBorder="1" applyAlignment="1">
      <alignment horizontal="center" vertical="center" shrinkToFit="1"/>
      <protection/>
    </xf>
    <xf numFmtId="56" fontId="11" fillId="0" borderId="90" xfId="68" applyNumberFormat="1" applyFont="1" applyFill="1" applyBorder="1" applyAlignment="1">
      <alignment horizontal="center" vertical="center" shrinkToFit="1"/>
      <protection/>
    </xf>
    <xf numFmtId="0" fontId="10" fillId="0" borderId="105" xfId="67" applyFont="1" applyFill="1" applyBorder="1" applyAlignment="1">
      <alignment horizontal="center" vertical="center"/>
      <protection/>
    </xf>
    <xf numFmtId="0" fontId="10" fillId="0" borderId="78" xfId="67" applyFont="1" applyFill="1" applyBorder="1" applyAlignment="1">
      <alignment horizontal="center" vertical="center"/>
      <protection/>
    </xf>
    <xf numFmtId="0" fontId="4" fillId="33" borderId="98" xfId="67" applyFont="1" applyFill="1" applyBorder="1" applyAlignment="1">
      <alignment horizontal="center" vertical="center"/>
      <protection/>
    </xf>
    <xf numFmtId="0" fontId="4" fillId="33" borderId="99" xfId="67" applyFont="1" applyFill="1" applyBorder="1" applyAlignment="1">
      <alignment horizontal="center" vertical="center"/>
      <protection/>
    </xf>
    <xf numFmtId="0" fontId="9" fillId="33" borderId="100" xfId="65" applyFont="1" applyFill="1" applyBorder="1" applyAlignment="1">
      <alignment horizontal="center" vertical="center" shrinkToFit="1"/>
      <protection/>
    </xf>
    <xf numFmtId="0" fontId="9" fillId="33" borderId="101" xfId="65" applyFont="1" applyFill="1" applyBorder="1" applyAlignment="1">
      <alignment horizontal="center" vertical="center" shrinkToFit="1"/>
      <protection/>
    </xf>
    <xf numFmtId="0" fontId="8" fillId="33" borderId="73" xfId="67" applyFont="1" applyFill="1" applyBorder="1" applyAlignment="1">
      <alignment horizontal="center" vertical="center"/>
      <protection/>
    </xf>
    <xf numFmtId="0" fontId="8" fillId="33" borderId="74" xfId="67" applyFont="1" applyFill="1" applyBorder="1" applyAlignment="1">
      <alignment horizontal="center" vertical="center"/>
      <protection/>
    </xf>
    <xf numFmtId="0" fontId="8" fillId="33" borderId="62" xfId="67" applyFont="1" applyFill="1" applyBorder="1" applyAlignment="1">
      <alignment horizontal="center" vertical="center"/>
      <protection/>
    </xf>
    <xf numFmtId="0" fontId="8" fillId="33" borderId="63" xfId="67" applyFont="1" applyFill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90" xfId="67" applyNumberFormat="1" applyFont="1" applyBorder="1" applyAlignment="1">
      <alignment horizontal="center" vertical="center"/>
      <protection/>
    </xf>
    <xf numFmtId="0" fontId="8" fillId="33" borderId="74" xfId="67" applyFont="1" applyFill="1" applyBorder="1">
      <alignment vertical="center"/>
      <protection/>
    </xf>
    <xf numFmtId="0" fontId="8" fillId="33" borderId="62" xfId="67" applyFont="1" applyFill="1" applyBorder="1">
      <alignment vertical="center"/>
      <protection/>
    </xf>
    <xf numFmtId="0" fontId="8" fillId="33" borderId="63" xfId="67" applyFont="1" applyFill="1" applyBorder="1">
      <alignment vertical="center"/>
      <protection/>
    </xf>
    <xf numFmtId="0" fontId="8" fillId="8" borderId="84" xfId="67" applyFont="1" applyFill="1" applyBorder="1" applyAlignment="1">
      <alignment horizontal="center" vertical="center"/>
      <protection/>
    </xf>
    <xf numFmtId="0" fontId="8" fillId="8" borderId="85" xfId="67" applyFont="1" applyFill="1" applyBorder="1" applyAlignment="1">
      <alignment horizontal="center" vertical="center"/>
      <protection/>
    </xf>
    <xf numFmtId="0" fontId="4" fillId="0" borderId="83" xfId="68" applyFont="1" applyFill="1" applyBorder="1" applyAlignment="1">
      <alignment horizontal="center" vertical="center"/>
      <protection/>
    </xf>
    <xf numFmtId="0" fontId="4" fillId="0" borderId="80" xfId="68" applyFont="1" applyFill="1" applyBorder="1" applyAlignment="1">
      <alignment horizontal="center" vertical="center"/>
      <protection/>
    </xf>
    <xf numFmtId="0" fontId="4" fillId="0" borderId="88" xfId="68" applyFont="1" applyFill="1" applyBorder="1" applyAlignment="1">
      <alignment horizontal="center" vertical="center"/>
      <protection/>
    </xf>
    <xf numFmtId="0" fontId="4" fillId="0" borderId="89" xfId="68" applyFont="1" applyFill="1" applyBorder="1" applyAlignment="1">
      <alignment horizontal="center" vertical="center"/>
      <protection/>
    </xf>
    <xf numFmtId="0" fontId="4" fillId="40" borderId="20" xfId="67" applyFont="1" applyFill="1" applyBorder="1" applyAlignment="1">
      <alignment horizontal="center" vertical="center"/>
      <protection/>
    </xf>
    <xf numFmtId="0" fontId="0" fillId="40" borderId="2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40" xfId="67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0" fontId="25" fillId="0" borderId="73" xfId="64" applyFont="1" applyBorder="1" applyAlignment="1">
      <alignment horizontal="center" vertical="center" shrinkToFit="1"/>
      <protection/>
    </xf>
    <xf numFmtId="0" fontId="25" fillId="0" borderId="74" xfId="64" applyFont="1" applyBorder="1" applyAlignment="1">
      <alignment horizontal="center" vertical="center" shrinkToFit="1"/>
      <protection/>
    </xf>
    <xf numFmtId="0" fontId="25" fillId="0" borderId="62" xfId="64" applyFont="1" applyBorder="1" applyAlignment="1">
      <alignment horizontal="center" vertical="center" shrinkToFit="1"/>
      <protection/>
    </xf>
    <xf numFmtId="0" fontId="25" fillId="0" borderId="63" xfId="64" applyFont="1" applyBorder="1" applyAlignment="1">
      <alignment horizontal="center" vertical="center" shrinkToFit="1"/>
      <protection/>
    </xf>
    <xf numFmtId="0" fontId="0" fillId="41" borderId="0" xfId="64" applyFont="1" applyFill="1" applyBorder="1" applyAlignment="1">
      <alignment horizontal="center" vertical="center" shrinkToFit="1"/>
      <protection/>
    </xf>
    <xf numFmtId="0" fontId="0" fillId="41" borderId="0" xfId="64" applyFill="1" applyBorder="1" applyAlignment="1">
      <alignment horizontal="center" vertical="center" shrinkToFit="1"/>
      <protection/>
    </xf>
    <xf numFmtId="0" fontId="0" fillId="0" borderId="55" xfId="64" applyFont="1" applyBorder="1" applyAlignment="1">
      <alignment horizontal="center" vertical="center" shrinkToFit="1"/>
      <protection/>
    </xf>
    <xf numFmtId="0" fontId="0" fillId="0" borderId="40" xfId="64" applyBorder="1" applyAlignment="1">
      <alignment horizontal="center" vertical="center" shrinkToFit="1"/>
      <protection/>
    </xf>
    <xf numFmtId="0" fontId="0" fillId="41" borderId="29" xfId="64" applyFont="1" applyFill="1" applyBorder="1" applyAlignment="1">
      <alignment horizontal="center" vertical="center"/>
      <protection/>
    </xf>
    <xf numFmtId="0" fontId="0" fillId="41" borderId="0" xfId="64" applyFill="1" applyBorder="1" applyAlignment="1">
      <alignment horizontal="center" vertical="center"/>
      <protection/>
    </xf>
    <xf numFmtId="0" fontId="0" fillId="41" borderId="0" xfId="64" applyFont="1" applyFill="1" applyBorder="1" applyAlignment="1">
      <alignment horizontal="center" vertical="center"/>
      <protection/>
    </xf>
    <xf numFmtId="0" fontId="0" fillId="41" borderId="33" xfId="64" applyFill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 shrinkToFit="1"/>
      <protection/>
    </xf>
    <xf numFmtId="0" fontId="27" fillId="42" borderId="0" xfId="64" applyFont="1" applyFill="1" applyAlignment="1">
      <alignment vertical="center" shrinkToFit="1"/>
      <protection/>
    </xf>
    <xf numFmtId="0" fontId="23" fillId="0" borderId="0" xfId="64" applyFont="1" applyAlignment="1">
      <alignment vertical="center"/>
      <protection/>
    </xf>
    <xf numFmtId="0" fontId="0" fillId="0" borderId="40" xfId="64" applyFont="1" applyBorder="1" applyAlignment="1">
      <alignment horizontal="center" vertical="center" shrinkToFit="1"/>
      <protection/>
    </xf>
    <xf numFmtId="0" fontId="0" fillId="0" borderId="56" xfId="64" applyBorder="1" applyAlignment="1">
      <alignment horizontal="center" vertical="center" shrinkToFit="1"/>
      <protection/>
    </xf>
    <xf numFmtId="0" fontId="18" fillId="40" borderId="0" xfId="64" applyFont="1" applyFill="1" applyAlignment="1">
      <alignment vertical="center" shrinkToFit="1"/>
      <protection/>
    </xf>
    <xf numFmtId="0" fontId="19" fillId="40" borderId="0" xfId="64" applyFont="1" applyFill="1" applyAlignment="1">
      <alignment vertical="center"/>
      <protection/>
    </xf>
    <xf numFmtId="56" fontId="0" fillId="41" borderId="0" xfId="64" applyNumberFormat="1" applyFont="1" applyFill="1" applyBorder="1" applyAlignment="1">
      <alignment horizontal="center" vertical="center"/>
      <protection/>
    </xf>
    <xf numFmtId="0" fontId="1" fillId="41" borderId="106" xfId="64" applyFont="1" applyFill="1" applyBorder="1" applyAlignment="1">
      <alignment horizontal="center" vertical="center"/>
      <protection/>
    </xf>
    <xf numFmtId="0" fontId="1" fillId="41" borderId="51" xfId="64" applyFont="1" applyFill="1" applyBorder="1" applyAlignment="1">
      <alignment horizontal="center" vertical="center"/>
      <protection/>
    </xf>
    <xf numFmtId="0" fontId="1" fillId="41" borderId="107" xfId="64" applyFont="1" applyFill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 shrinkToFit="1"/>
      <protection/>
    </xf>
    <xf numFmtId="0" fontId="20" fillId="43" borderId="0" xfId="64" applyFont="1" applyFill="1" applyAlignment="1">
      <alignment vertical="center" shrinkToFit="1"/>
      <protection/>
    </xf>
    <xf numFmtId="0" fontId="1" fillId="43" borderId="0" xfId="64" applyFont="1" applyFill="1" applyAlignment="1">
      <alignment vertical="center"/>
      <protection/>
    </xf>
    <xf numFmtId="0" fontId="15" fillId="0" borderId="73" xfId="66" applyFont="1" applyFill="1" applyBorder="1" applyAlignment="1">
      <alignment horizontal="center" vertical="center"/>
      <protection/>
    </xf>
    <xf numFmtId="0" fontId="15" fillId="0" borderId="51" xfId="66" applyFont="1" applyFill="1" applyBorder="1" applyAlignment="1">
      <alignment horizontal="center" vertical="center"/>
      <protection/>
    </xf>
    <xf numFmtId="0" fontId="15" fillId="0" borderId="74" xfId="66" applyFont="1" applyFill="1" applyBorder="1" applyAlignment="1">
      <alignment horizontal="center" vertical="center"/>
      <protection/>
    </xf>
    <xf numFmtId="0" fontId="9" fillId="0" borderId="108" xfId="65" applyFont="1" applyFill="1" applyBorder="1" applyAlignment="1">
      <alignment horizontal="center" vertical="center" shrinkToFit="1"/>
      <protection/>
    </xf>
    <xf numFmtId="0" fontId="9" fillId="0" borderId="43" xfId="65" applyFont="1" applyFill="1" applyBorder="1" applyAlignment="1">
      <alignment horizontal="center" vertical="center" shrinkToFit="1"/>
      <protection/>
    </xf>
    <xf numFmtId="0" fontId="9" fillId="0" borderId="90" xfId="65" applyFont="1" applyFill="1" applyBorder="1" applyAlignment="1">
      <alignment horizontal="center" vertical="center" shrinkToFit="1"/>
      <protection/>
    </xf>
    <xf numFmtId="0" fontId="4" fillId="0" borderId="108" xfId="65" applyFont="1" applyFill="1" applyBorder="1" applyAlignment="1">
      <alignment horizontal="center" vertical="center" shrinkToFit="1"/>
      <protection/>
    </xf>
    <xf numFmtId="0" fontId="4" fillId="0" borderId="43" xfId="65" applyFont="1" applyFill="1" applyBorder="1" applyAlignment="1">
      <alignment horizontal="center" vertical="center" shrinkToFit="1"/>
      <protection/>
    </xf>
    <xf numFmtId="0" fontId="4" fillId="0" borderId="90" xfId="65" applyFont="1" applyFill="1" applyBorder="1" applyAlignment="1">
      <alignment horizontal="center" vertical="center" shrinkToFit="1"/>
      <protection/>
    </xf>
    <xf numFmtId="0" fontId="8" fillId="0" borderId="109" xfId="67" applyFont="1" applyFill="1" applyBorder="1" applyAlignment="1">
      <alignment horizontal="center" vertical="center"/>
      <protection/>
    </xf>
    <xf numFmtId="0" fontId="8" fillId="0" borderId="70" xfId="67" applyFont="1" applyFill="1" applyBorder="1" applyAlignment="1">
      <alignment horizontal="center" vertical="center"/>
      <protection/>
    </xf>
    <xf numFmtId="0" fontId="8" fillId="0" borderId="110" xfId="67" applyFont="1" applyFill="1" applyBorder="1" applyAlignment="1">
      <alignment horizontal="center" vertical="center"/>
      <protection/>
    </xf>
    <xf numFmtId="0" fontId="4" fillId="0" borderId="111" xfId="68" applyFont="1" applyFill="1" applyBorder="1" applyAlignment="1">
      <alignment horizontal="center" vertical="center"/>
      <protection/>
    </xf>
    <xf numFmtId="0" fontId="8" fillId="0" borderId="112" xfId="68" applyFont="1" applyFill="1" applyBorder="1">
      <alignment/>
      <protection/>
    </xf>
    <xf numFmtId="0" fontId="8" fillId="0" borderId="58" xfId="68" applyFont="1" applyFill="1" applyBorder="1">
      <alignment/>
      <protection/>
    </xf>
    <xf numFmtId="0" fontId="4" fillId="0" borderId="68" xfId="67" applyFont="1" applyBorder="1" applyAlignment="1">
      <alignment horizontal="center" vertical="center"/>
      <protection/>
    </xf>
    <xf numFmtId="0" fontId="4" fillId="0" borderId="73" xfId="68" applyFont="1" applyFill="1" applyBorder="1" applyAlignment="1">
      <alignment horizontal="center" vertical="center"/>
      <protection/>
    </xf>
    <xf numFmtId="0" fontId="4" fillId="0" borderId="51" xfId="68" applyFont="1" applyFill="1" applyBorder="1" applyAlignment="1">
      <alignment horizontal="center" vertical="center"/>
      <protection/>
    </xf>
    <xf numFmtId="0" fontId="4" fillId="0" borderId="113" xfId="68" applyFont="1" applyFill="1" applyBorder="1" applyAlignment="1">
      <alignment horizontal="center" vertical="center"/>
      <protection/>
    </xf>
    <xf numFmtId="0" fontId="8" fillId="0" borderId="114" xfId="68" applyFont="1" applyFill="1" applyBorder="1">
      <alignment/>
      <protection/>
    </xf>
    <xf numFmtId="0" fontId="8" fillId="0" borderId="50" xfId="68" applyFont="1" applyFill="1" applyBorder="1">
      <alignment/>
      <protection/>
    </xf>
    <xf numFmtId="0" fontId="8" fillId="0" borderId="51" xfId="67" applyFont="1" applyFill="1" applyBorder="1" applyAlignment="1">
      <alignment horizontal="center" vertical="center"/>
      <protection/>
    </xf>
    <xf numFmtId="0" fontId="8" fillId="0" borderId="113" xfId="67" applyFont="1" applyFill="1" applyBorder="1" applyAlignment="1">
      <alignment horizontal="center" vertical="center"/>
      <protection/>
    </xf>
    <xf numFmtId="0" fontId="8" fillId="0" borderId="115" xfId="67" applyFont="1" applyFill="1" applyBorder="1" applyAlignment="1">
      <alignment horizontal="center" vertical="center"/>
      <protection/>
    </xf>
    <xf numFmtId="0" fontId="4" fillId="0" borderId="116" xfId="68" applyFont="1" applyFill="1" applyBorder="1" applyAlignment="1">
      <alignment horizontal="center" vertical="center"/>
      <protection/>
    </xf>
    <xf numFmtId="0" fontId="4" fillId="0" borderId="70" xfId="68" applyFont="1" applyFill="1" applyBorder="1" applyAlignment="1">
      <alignment horizontal="center" vertical="center"/>
      <protection/>
    </xf>
    <xf numFmtId="0" fontId="4" fillId="0" borderId="117" xfId="68" applyFont="1" applyFill="1" applyBorder="1" applyAlignment="1">
      <alignment horizontal="center" vertical="center"/>
      <protection/>
    </xf>
    <xf numFmtId="0" fontId="8" fillId="0" borderId="118" xfId="68" applyFont="1" applyFill="1" applyBorder="1">
      <alignment/>
      <protection/>
    </xf>
    <xf numFmtId="0" fontId="8" fillId="0" borderId="69" xfId="68" applyFont="1" applyFill="1" applyBorder="1">
      <alignment/>
      <protection/>
    </xf>
    <xf numFmtId="0" fontId="8" fillId="0" borderId="116" xfId="67" applyFont="1" applyFill="1" applyBorder="1" applyAlignment="1">
      <alignment horizontal="center" vertical="center"/>
      <protection/>
    </xf>
    <xf numFmtId="0" fontId="8" fillId="0" borderId="117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8" fillId="0" borderId="68" xfId="67" applyFont="1" applyFill="1" applyBorder="1" applyAlignment="1">
      <alignment horizontal="center" vertical="center"/>
      <protection/>
    </xf>
    <xf numFmtId="20" fontId="4" fillId="0" borderId="116" xfId="67" applyNumberFormat="1" applyFont="1" applyBorder="1" applyAlignment="1">
      <alignment horizontal="center" vertical="center"/>
      <protection/>
    </xf>
    <xf numFmtId="20" fontId="4" fillId="0" borderId="110" xfId="67" applyNumberFormat="1" applyFont="1" applyBorder="1" applyAlignment="1">
      <alignment horizontal="center" vertical="center"/>
      <protection/>
    </xf>
    <xf numFmtId="0" fontId="4" fillId="0" borderId="119" xfId="68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20" fontId="4" fillId="0" borderId="62" xfId="67" applyNumberFormat="1" applyFont="1" applyBorder="1" applyAlignment="1">
      <alignment horizontal="center" vertical="center"/>
      <protection/>
    </xf>
    <xf numFmtId="0" fontId="4" fillId="0" borderId="63" xfId="67" applyNumberFormat="1" applyFont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20" fontId="4" fillId="0" borderId="119" xfId="67" applyNumberFormat="1" applyFont="1" applyBorder="1" applyAlignment="1">
      <alignment horizontal="center" vertical="center"/>
      <protection/>
    </xf>
    <xf numFmtId="20" fontId="4" fillId="0" borderId="120" xfId="67" applyNumberFormat="1" applyFont="1" applyBorder="1" applyAlignment="1">
      <alignment horizontal="center" vertical="center"/>
      <protection/>
    </xf>
    <xf numFmtId="0" fontId="8" fillId="0" borderId="119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111" xfId="67" applyFont="1" applyFill="1" applyBorder="1" applyAlignment="1">
      <alignment horizontal="center" vertical="center"/>
      <protection/>
    </xf>
    <xf numFmtId="0" fontId="8" fillId="0" borderId="121" xfId="67" applyFont="1" applyFill="1" applyBorder="1" applyAlignment="1">
      <alignment horizontal="center" vertical="center"/>
      <protection/>
    </xf>
    <xf numFmtId="0" fontId="8" fillId="0" borderId="120" xfId="67" applyFont="1" applyFill="1" applyBorder="1" applyAlignment="1">
      <alignment horizontal="center" vertical="center"/>
      <protection/>
    </xf>
    <xf numFmtId="0" fontId="8" fillId="0" borderId="57" xfId="67" applyFont="1" applyFill="1" applyBorder="1" applyAlignment="1">
      <alignment horizontal="center" vertical="center"/>
      <protection/>
    </xf>
    <xf numFmtId="0" fontId="4" fillId="0" borderId="90" xfId="67" applyNumberFormat="1" applyFont="1" applyBorder="1" applyAlignment="1">
      <alignment horizontal="center" vertical="center"/>
      <protection/>
    </xf>
    <xf numFmtId="0" fontId="4" fillId="0" borderId="62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4" fillId="0" borderId="122" xfId="68" applyFont="1" applyFill="1" applyBorder="1" applyAlignment="1">
      <alignment horizontal="center" vertical="center"/>
      <protection/>
    </xf>
    <xf numFmtId="0" fontId="8" fillId="0" borderId="123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8" fillId="0" borderId="122" xfId="67" applyFont="1" applyFill="1" applyBorder="1" applyAlignment="1">
      <alignment horizontal="center" vertical="center"/>
      <protection/>
    </xf>
    <xf numFmtId="0" fontId="8" fillId="0" borderId="124" xfId="67" applyFont="1" applyFill="1" applyBorder="1" applyAlignment="1">
      <alignment horizontal="center" vertical="center"/>
      <protection/>
    </xf>
    <xf numFmtId="0" fontId="8" fillId="0" borderId="72" xfId="67" applyFont="1" applyFill="1" applyBorder="1" applyAlignment="1">
      <alignment horizontal="center" vertical="center"/>
      <protection/>
    </xf>
    <xf numFmtId="20" fontId="0" fillId="0" borderId="125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6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20" fontId="0" fillId="0" borderId="127" xfId="61" applyNumberFormat="1" applyFont="1" applyBorder="1" applyAlignment="1">
      <alignment horizontal="center" vertical="center"/>
      <protection/>
    </xf>
    <xf numFmtId="0" fontId="0" fillId="0" borderId="128" xfId="61" applyFont="1" applyBorder="1" applyAlignment="1">
      <alignment horizontal="center" vertical="center"/>
      <protection/>
    </xf>
    <xf numFmtId="20" fontId="0" fillId="0" borderId="129" xfId="61" applyNumberFormat="1" applyFont="1" applyBorder="1" applyAlignment="1">
      <alignment horizontal="center" vertical="center"/>
      <protection/>
    </xf>
    <xf numFmtId="0" fontId="0" fillId="0" borderId="130" xfId="61" applyFont="1" applyBorder="1" applyAlignment="1">
      <alignment horizontal="center" vertical="center"/>
      <protection/>
    </xf>
    <xf numFmtId="0" fontId="0" fillId="0" borderId="131" xfId="61" applyFont="1" applyBorder="1" applyAlignment="1">
      <alignment horizontal="center" vertical="center"/>
      <protection/>
    </xf>
    <xf numFmtId="0" fontId="0" fillId="0" borderId="132" xfId="61" applyFont="1" applyBorder="1" applyAlignment="1">
      <alignment horizontal="center" vertical="center"/>
      <protection/>
    </xf>
    <xf numFmtId="0" fontId="0" fillId="0" borderId="125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29" xfId="61" applyFont="1" applyBorder="1" applyAlignment="1">
      <alignment horizontal="center" vertical="center"/>
      <protection/>
    </xf>
    <xf numFmtId="0" fontId="0" fillId="0" borderId="133" xfId="61" applyFont="1" applyBorder="1" applyAlignment="1">
      <alignment horizontal="center" vertical="center"/>
      <protection/>
    </xf>
    <xf numFmtId="56" fontId="21" fillId="0" borderId="0" xfId="61" applyNumberFormat="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0" fillId="0" borderId="134" xfId="61" applyFont="1" applyBorder="1" applyAlignment="1">
      <alignment horizontal="center" vertical="center" shrinkToFit="1"/>
      <protection/>
    </xf>
    <xf numFmtId="0" fontId="0" fillId="0" borderId="135" xfId="61" applyFont="1" applyBorder="1" applyAlignment="1">
      <alignment horizontal="center" vertical="center" shrinkToFit="1"/>
      <protection/>
    </xf>
    <xf numFmtId="0" fontId="0" fillId="0" borderId="131" xfId="61" applyFont="1" applyBorder="1" applyAlignment="1">
      <alignment horizontal="center" vertical="center" shrinkToFit="1"/>
      <protection/>
    </xf>
    <xf numFmtId="0" fontId="0" fillId="0" borderId="136" xfId="61" applyFont="1" applyBorder="1" applyAlignment="1">
      <alignment horizontal="center" vertical="center" shrinkToFit="1"/>
      <protection/>
    </xf>
    <xf numFmtId="20" fontId="0" fillId="0" borderId="125" xfId="61" applyNumberFormat="1" applyFont="1" applyBorder="1" applyAlignment="1">
      <alignment horizontal="center" vertical="center"/>
      <protection/>
    </xf>
    <xf numFmtId="0" fontId="0" fillId="0" borderId="126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35" xfId="61" applyFont="1" applyBorder="1" applyAlignment="1">
      <alignment horizontal="center" vertical="center" shrinkToFit="1"/>
      <protection/>
    </xf>
    <xf numFmtId="0" fontId="0" fillId="0" borderId="134" xfId="61" applyFont="1" applyBorder="1" applyAlignment="1">
      <alignment horizontal="center" vertical="center"/>
      <protection/>
    </xf>
    <xf numFmtId="0" fontId="0" fillId="0" borderId="137" xfId="61" applyFont="1" applyBorder="1" applyAlignment="1">
      <alignment horizontal="center" vertical="center"/>
      <protection/>
    </xf>
    <xf numFmtId="20" fontId="0" fillId="0" borderId="128" xfId="61" applyNumberFormat="1" applyFont="1" applyBorder="1" applyAlignment="1">
      <alignment horizontal="center" vertical="center"/>
      <protection/>
    </xf>
    <xf numFmtId="20" fontId="0" fillId="0" borderId="130" xfId="61" applyNumberFormat="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38" xfId="61" applyFont="1" applyBorder="1" applyAlignment="1">
      <alignment horizontal="center" vertical="center"/>
      <protection/>
    </xf>
    <xf numFmtId="0" fontId="0" fillId="0" borderId="13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20" fontId="0" fillId="0" borderId="130" xfId="61" applyNumberFormat="1" applyFont="1" applyBorder="1" applyAlignment="1">
      <alignment horizontal="center" vertical="center" shrinkToFit="1"/>
      <protection/>
    </xf>
    <xf numFmtId="0" fontId="0" fillId="0" borderId="130" xfId="61" applyFont="1" applyBorder="1" applyAlignment="1">
      <alignment horizontal="center" vertical="center" shrinkToFit="1"/>
      <protection/>
    </xf>
    <xf numFmtId="49" fontId="0" fillId="0" borderId="140" xfId="61" applyNumberFormat="1" applyFont="1" applyBorder="1" applyAlignment="1">
      <alignment horizontal="center" vertical="center"/>
      <protection/>
    </xf>
    <xf numFmtId="49" fontId="0" fillId="0" borderId="45" xfId="61" applyNumberFormat="1" applyFont="1" applyBorder="1" applyAlignment="1">
      <alignment horizontal="center" vertical="center"/>
      <protection/>
    </xf>
    <xf numFmtId="0" fontId="0" fillId="0" borderId="141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42" xfId="61" applyFont="1" applyBorder="1" applyAlignment="1">
      <alignment horizontal="center" vertical="center"/>
      <protection/>
    </xf>
    <xf numFmtId="0" fontId="0" fillId="0" borderId="143" xfId="61" applyFont="1" applyBorder="1" applyAlignment="1">
      <alignment horizontal="center" vertical="center" shrinkToFit="1"/>
      <protection/>
    </xf>
    <xf numFmtId="0" fontId="0" fillId="0" borderId="144" xfId="61" applyFont="1" applyBorder="1" applyAlignment="1">
      <alignment horizontal="center" vertical="center"/>
      <protection/>
    </xf>
    <xf numFmtId="0" fontId="0" fillId="0" borderId="145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/>
      <protection/>
    </xf>
    <xf numFmtId="0" fontId="0" fillId="0" borderId="140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149" xfId="6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 shrinkToFit="1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37" xfId="61" applyFont="1" applyBorder="1" applyAlignment="1">
      <alignment horizontal="center" vertical="center" shrinkToFit="1"/>
      <protection/>
    </xf>
    <xf numFmtId="0" fontId="0" fillId="0" borderId="154" xfId="61" applyFont="1" applyBorder="1" applyAlignment="1">
      <alignment horizontal="center" vertical="center" shrinkToFit="1"/>
      <protection/>
    </xf>
    <xf numFmtId="0" fontId="0" fillId="0" borderId="137" xfId="61" applyFont="1" applyBorder="1" applyAlignment="1">
      <alignment horizontal="center" vertical="center" shrinkToFit="1"/>
      <protection/>
    </xf>
    <xf numFmtId="0" fontId="0" fillId="0" borderId="149" xfId="61" applyFont="1" applyBorder="1" applyAlignment="1">
      <alignment horizontal="center" vertical="center" shrinkToFit="1"/>
      <protection/>
    </xf>
    <xf numFmtId="0" fontId="0" fillId="0" borderId="155" xfId="61" applyFont="1" applyBorder="1" applyAlignment="1">
      <alignment horizontal="center" vertical="center" shrinkToFit="1"/>
      <protection/>
    </xf>
    <xf numFmtId="0" fontId="0" fillId="0" borderId="149" xfId="61" applyFont="1" applyBorder="1" applyAlignment="1">
      <alignment horizontal="center" vertical="center" shrinkToFit="1"/>
      <protection/>
    </xf>
    <xf numFmtId="0" fontId="0" fillId="0" borderId="133" xfId="61" applyFont="1" applyBorder="1" applyAlignment="1">
      <alignment horizontal="center" vertical="center" shrinkToFit="1"/>
      <protection/>
    </xf>
    <xf numFmtId="0" fontId="0" fillId="0" borderId="156" xfId="61" applyFont="1" applyBorder="1" applyAlignment="1">
      <alignment horizontal="center" vertical="center" shrinkToFit="1"/>
      <protection/>
    </xf>
    <xf numFmtId="0" fontId="21" fillId="0" borderId="67" xfId="61" applyFont="1" applyBorder="1" applyAlignment="1">
      <alignment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157" xfId="61" applyFont="1" applyBorder="1" applyAlignment="1">
      <alignment horizontal="center" vertical="center"/>
      <protection/>
    </xf>
    <xf numFmtId="20" fontId="0" fillId="0" borderId="43" xfId="61" applyNumberFormat="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20" fontId="0" fillId="0" borderId="40" xfId="61" applyNumberFormat="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20" fontId="0" fillId="0" borderId="72" xfId="61" applyNumberFormat="1" applyFont="1" applyBorder="1" applyAlignment="1">
      <alignment horizontal="center" vertical="center"/>
      <protection/>
    </xf>
    <xf numFmtId="20" fontId="0" fillId="0" borderId="72" xfId="61" applyNumberFormat="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 shrinkToFit="1"/>
      <protection/>
    </xf>
    <xf numFmtId="0" fontId="0" fillId="0" borderId="150" xfId="61" applyFont="1" applyBorder="1" applyAlignment="1">
      <alignment horizontal="center" vertical="center" shrinkToFit="1"/>
      <protection/>
    </xf>
    <xf numFmtId="20" fontId="0" fillId="0" borderId="159" xfId="61" applyNumberFormat="1" applyFont="1" applyBorder="1" applyAlignment="1">
      <alignment horizontal="center" vertical="center"/>
      <protection/>
    </xf>
    <xf numFmtId="20" fontId="0" fillId="0" borderId="160" xfId="61" applyNumberFormat="1" applyFont="1" applyBorder="1" applyAlignment="1">
      <alignment horizontal="center" vertical="center"/>
      <protection/>
    </xf>
    <xf numFmtId="20" fontId="0" fillId="0" borderId="78" xfId="61" applyNumberFormat="1" applyFont="1" applyBorder="1" applyAlignment="1">
      <alignment horizontal="center" vertical="center"/>
      <protection/>
    </xf>
    <xf numFmtId="20" fontId="0" fillId="0" borderId="138" xfId="61" applyNumberFormat="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/>
      <protection/>
    </xf>
    <xf numFmtId="49" fontId="0" fillId="0" borderId="125" xfId="61" applyNumberFormat="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0" fontId="0" fillId="0" borderId="135" xfId="61" applyFont="1" applyBorder="1" applyAlignment="1">
      <alignment horizontal="center" vertical="center"/>
      <protection/>
    </xf>
    <xf numFmtId="0" fontId="0" fillId="0" borderId="162" xfId="61" applyFont="1" applyBorder="1" applyAlignment="1">
      <alignment horizontal="center" vertical="center"/>
      <protection/>
    </xf>
    <xf numFmtId="0" fontId="0" fillId="0" borderId="90" xfId="61" applyFont="1" applyBorder="1" applyAlignment="1">
      <alignment horizontal="center" vertical="center"/>
      <protection/>
    </xf>
    <xf numFmtId="20" fontId="0" fillId="0" borderId="161" xfId="61" applyNumberFormat="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0" fontId="0" fillId="0" borderId="163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20" fontId="0" fillId="0" borderId="147" xfId="61" applyNumberFormat="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49" fontId="0" fillId="0" borderId="146" xfId="61" applyNumberFormat="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/>
      <protection/>
    </xf>
    <xf numFmtId="0" fontId="0" fillId="0" borderId="164" xfId="61" applyFont="1" applyBorder="1" applyAlignment="1">
      <alignment horizontal="center" vertical="center"/>
      <protection/>
    </xf>
    <xf numFmtId="0" fontId="0" fillId="0" borderId="134" xfId="61" applyFont="1" applyBorder="1" applyAlignment="1">
      <alignment horizontal="center" vertical="center" shrinkToFit="1"/>
      <protection/>
    </xf>
    <xf numFmtId="0" fontId="0" fillId="0" borderId="160" xfId="61" applyFont="1" applyBorder="1" applyAlignment="1">
      <alignment horizontal="center" vertical="center"/>
      <protection/>
    </xf>
    <xf numFmtId="0" fontId="0" fillId="0" borderId="78" xfId="61" applyFont="1" applyBorder="1" applyAlignment="1">
      <alignment horizontal="center" vertical="center"/>
      <protection/>
    </xf>
    <xf numFmtId="56" fontId="21" fillId="0" borderId="0" xfId="61" applyNumberFormat="1" applyFont="1" applyAlignment="1">
      <alignment horizontal="center" vertical="center"/>
      <protection/>
    </xf>
    <xf numFmtId="56" fontId="21" fillId="0" borderId="67" xfId="61" applyNumberFormat="1" applyFont="1" applyBorder="1" applyAlignment="1">
      <alignment horizontal="center" vertical="center"/>
      <protection/>
    </xf>
    <xf numFmtId="0" fontId="17" fillId="0" borderId="67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165" xfId="61" applyFont="1" applyBorder="1" applyAlignment="1">
      <alignment horizontal="center" vertical="center"/>
      <protection/>
    </xf>
    <xf numFmtId="20" fontId="0" fillId="0" borderId="161" xfId="61" applyNumberFormat="1" applyFont="1" applyBorder="1" applyAlignment="1">
      <alignment horizontal="center" vertical="center"/>
      <protection/>
    </xf>
    <xf numFmtId="0" fontId="0" fillId="0" borderId="166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20" fontId="0" fillId="0" borderId="138" xfId="61" applyNumberFormat="1" applyFont="1" applyBorder="1" applyAlignment="1">
      <alignment horizontal="center" vertical="center"/>
      <protection/>
    </xf>
    <xf numFmtId="49" fontId="0" fillId="0" borderId="140" xfId="61" applyNumberFormat="1" applyFont="1" applyBorder="1" applyAlignment="1">
      <alignment horizontal="center" vertical="center" wrapText="1"/>
      <protection/>
    </xf>
    <xf numFmtId="49" fontId="0" fillId="0" borderId="72" xfId="61" applyNumberFormat="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72" xfId="61" applyFont="1" applyBorder="1" applyAlignment="1">
      <alignment horizontal="center" vertical="center" shrinkToFit="1"/>
      <protection/>
    </xf>
    <xf numFmtId="0" fontId="21" fillId="0" borderId="67" xfId="6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0</xdr:rowOff>
    </xdr:from>
    <xdr:to>
      <xdr:col>16</xdr:col>
      <xdr:colOff>238125</xdr:colOff>
      <xdr:row>33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648200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17</xdr:col>
      <xdr:colOff>0</xdr:colOff>
      <xdr:row>59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8963025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9525</xdr:rowOff>
    </xdr:from>
    <xdr:to>
      <xdr:col>17</xdr:col>
      <xdr:colOff>0</xdr:colOff>
      <xdr:row>117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7735550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0</xdr:rowOff>
    </xdr:from>
    <xdr:to>
      <xdr:col>16</xdr:col>
      <xdr:colOff>238125</xdr:colOff>
      <xdr:row>89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3420725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15</xdr:col>
      <xdr:colOff>381000</xdr:colOff>
      <xdr:row>64</xdr:row>
      <xdr:rowOff>0</xdr:rowOff>
    </xdr:to>
    <xdr:sp>
      <xdr:nvSpPr>
        <xdr:cNvPr id="25" name="Line 1247"/>
        <xdr:cNvSpPr>
          <a:spLocks/>
        </xdr:cNvSpPr>
      </xdr:nvSpPr>
      <xdr:spPr>
        <a:xfrm>
          <a:off x="1581150" y="9086850"/>
          <a:ext cx="46577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60</xdr:row>
      <xdr:rowOff>47625</xdr:rowOff>
    </xdr:from>
    <xdr:to>
      <xdr:col>14</xdr:col>
      <xdr:colOff>28575</xdr:colOff>
      <xdr:row>61</xdr:row>
      <xdr:rowOff>123825</xdr:rowOff>
    </xdr:to>
    <xdr:sp>
      <xdr:nvSpPr>
        <xdr:cNvPr id="26" name="Rectangle 13"/>
        <xdr:cNvSpPr>
          <a:spLocks/>
        </xdr:cNvSpPr>
      </xdr:nvSpPr>
      <xdr:spPr>
        <a:xfrm>
          <a:off x="5153025" y="976312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66675</xdr:colOff>
      <xdr:row>56</xdr:row>
      <xdr:rowOff>47625</xdr:rowOff>
    </xdr:from>
    <xdr:to>
      <xdr:col>8</xdr:col>
      <xdr:colOff>19050</xdr:colOff>
      <xdr:row>57</xdr:row>
      <xdr:rowOff>123825</xdr:rowOff>
    </xdr:to>
    <xdr:sp>
      <xdr:nvSpPr>
        <xdr:cNvPr id="27" name="Rectangle 13"/>
        <xdr:cNvSpPr>
          <a:spLocks/>
        </xdr:cNvSpPr>
      </xdr:nvSpPr>
      <xdr:spPr>
        <a:xfrm>
          <a:off x="2800350" y="911542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76200</xdr:colOff>
      <xdr:row>56</xdr:row>
      <xdr:rowOff>47625</xdr:rowOff>
    </xdr:from>
    <xdr:to>
      <xdr:col>11</xdr:col>
      <xdr:colOff>28575</xdr:colOff>
      <xdr:row>57</xdr:row>
      <xdr:rowOff>123825</xdr:rowOff>
    </xdr:to>
    <xdr:sp>
      <xdr:nvSpPr>
        <xdr:cNvPr id="28" name="Rectangle 13"/>
        <xdr:cNvSpPr>
          <a:spLocks/>
        </xdr:cNvSpPr>
      </xdr:nvSpPr>
      <xdr:spPr>
        <a:xfrm>
          <a:off x="3981450" y="911542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76200</xdr:colOff>
      <xdr:row>58</xdr:row>
      <xdr:rowOff>38100</xdr:rowOff>
    </xdr:from>
    <xdr:to>
      <xdr:col>14</xdr:col>
      <xdr:colOff>28575</xdr:colOff>
      <xdr:row>59</xdr:row>
      <xdr:rowOff>114300</xdr:rowOff>
    </xdr:to>
    <xdr:sp>
      <xdr:nvSpPr>
        <xdr:cNvPr id="29" name="Rectangle 13"/>
        <xdr:cNvSpPr>
          <a:spLocks/>
        </xdr:cNvSpPr>
      </xdr:nvSpPr>
      <xdr:spPr>
        <a:xfrm>
          <a:off x="5153025" y="94297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66675</xdr:colOff>
      <xdr:row>58</xdr:row>
      <xdr:rowOff>47625</xdr:rowOff>
    </xdr:from>
    <xdr:to>
      <xdr:col>11</xdr:col>
      <xdr:colOff>19050</xdr:colOff>
      <xdr:row>59</xdr:row>
      <xdr:rowOff>123825</xdr:rowOff>
    </xdr:to>
    <xdr:sp>
      <xdr:nvSpPr>
        <xdr:cNvPr id="30" name="Rectangle 13"/>
        <xdr:cNvSpPr>
          <a:spLocks/>
        </xdr:cNvSpPr>
      </xdr:nvSpPr>
      <xdr:spPr>
        <a:xfrm>
          <a:off x="3971925" y="943927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76200</xdr:colOff>
      <xdr:row>56</xdr:row>
      <xdr:rowOff>47625</xdr:rowOff>
    </xdr:from>
    <xdr:to>
      <xdr:col>14</xdr:col>
      <xdr:colOff>28575</xdr:colOff>
      <xdr:row>57</xdr:row>
      <xdr:rowOff>123825</xdr:rowOff>
    </xdr:to>
    <xdr:sp>
      <xdr:nvSpPr>
        <xdr:cNvPr id="31" name="Rectangle 13"/>
        <xdr:cNvSpPr>
          <a:spLocks/>
        </xdr:cNvSpPr>
      </xdr:nvSpPr>
      <xdr:spPr>
        <a:xfrm>
          <a:off x="5153025" y="9115425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zoomScalePageLayoutView="0" workbookViewId="0" topLeftCell="A1">
      <selection activeCell="E38" sqref="E38:H38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9.5" customHeight="1">
      <c r="A1" s="261" t="s">
        <v>137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1"/>
      <c r="AG1" s="1"/>
    </row>
    <row r="2" spans="1:33" ht="21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3"/>
      <c r="AG2" s="3"/>
    </row>
    <row r="3" spans="2:35" ht="15" customHeight="1">
      <c r="B3" s="20" t="s">
        <v>20</v>
      </c>
      <c r="D3" s="436" t="s">
        <v>19</v>
      </c>
      <c r="E3" s="437"/>
      <c r="F3" s="437"/>
      <c r="G3" s="437"/>
      <c r="H3" s="437"/>
      <c r="J3" s="436" t="s">
        <v>21</v>
      </c>
      <c r="K3" s="437"/>
      <c r="L3" s="437"/>
      <c r="M3" s="437"/>
      <c r="N3" s="437"/>
      <c r="P3" s="436" t="s">
        <v>22</v>
      </c>
      <c r="Q3" s="437"/>
      <c r="R3" s="437"/>
      <c r="S3" s="437"/>
      <c r="T3" s="437"/>
      <c r="AB3" s="5"/>
      <c r="AC3" s="5"/>
      <c r="AD3" s="5"/>
      <c r="AE3" s="5"/>
      <c r="AF3" s="5"/>
      <c r="AG3" s="5"/>
      <c r="AH3" s="5"/>
      <c r="AI3" s="5"/>
    </row>
    <row r="4" spans="2:35" ht="15" customHeight="1">
      <c r="B4" s="25" t="s">
        <v>139</v>
      </c>
      <c r="D4" s="237" t="s">
        <v>144</v>
      </c>
      <c r="E4" s="254"/>
      <c r="F4" s="254"/>
      <c r="G4" s="254"/>
      <c r="H4" s="255"/>
      <c r="J4" s="237" t="s">
        <v>149</v>
      </c>
      <c r="K4" s="238"/>
      <c r="L4" s="238"/>
      <c r="M4" s="238"/>
      <c r="N4" s="239"/>
      <c r="O4" s="41"/>
      <c r="P4" s="256" t="s">
        <v>154</v>
      </c>
      <c r="Q4" s="257"/>
      <c r="R4" s="257"/>
      <c r="S4" s="257"/>
      <c r="T4" s="257"/>
      <c r="U4" s="41"/>
      <c r="AB4" s="5"/>
      <c r="AC4" s="5"/>
      <c r="AD4" s="5"/>
      <c r="AE4" s="5"/>
      <c r="AF4" s="5"/>
      <c r="AG4" s="5"/>
      <c r="AH4" s="5"/>
      <c r="AI4" s="5"/>
    </row>
    <row r="5" spans="2:35" ht="15" customHeight="1">
      <c r="B5" s="25" t="s">
        <v>140</v>
      </c>
      <c r="D5" s="237" t="s">
        <v>145</v>
      </c>
      <c r="E5" s="254"/>
      <c r="F5" s="254"/>
      <c r="G5" s="254"/>
      <c r="H5" s="255"/>
      <c r="J5" s="237" t="s">
        <v>150</v>
      </c>
      <c r="K5" s="238"/>
      <c r="L5" s="238"/>
      <c r="M5" s="238"/>
      <c r="N5" s="239"/>
      <c r="P5" s="256" t="s">
        <v>155</v>
      </c>
      <c r="Q5" s="257"/>
      <c r="R5" s="257"/>
      <c r="S5" s="257"/>
      <c r="T5" s="257"/>
      <c r="U5" s="41"/>
      <c r="AB5" s="5"/>
      <c r="AC5" s="5"/>
      <c r="AD5" s="5"/>
      <c r="AE5" s="5"/>
      <c r="AF5" s="5"/>
      <c r="AG5" s="5"/>
      <c r="AH5" s="5"/>
      <c r="AI5" s="5"/>
    </row>
    <row r="6" spans="2:35" ht="15" customHeight="1">
      <c r="B6" s="25" t="s">
        <v>141</v>
      </c>
      <c r="D6" s="237" t="s">
        <v>146</v>
      </c>
      <c r="E6" s="254"/>
      <c r="F6" s="254"/>
      <c r="G6" s="254"/>
      <c r="H6" s="255"/>
      <c r="J6" s="237" t="s">
        <v>151</v>
      </c>
      <c r="K6" s="238"/>
      <c r="L6" s="238"/>
      <c r="M6" s="238"/>
      <c r="N6" s="239"/>
      <c r="P6" s="256" t="s">
        <v>156</v>
      </c>
      <c r="Q6" s="257"/>
      <c r="R6" s="257"/>
      <c r="S6" s="257"/>
      <c r="T6" s="257"/>
      <c r="U6" s="41"/>
      <c r="AB6" s="5"/>
      <c r="AC6" s="5"/>
      <c r="AD6" s="5"/>
      <c r="AE6" s="5"/>
      <c r="AF6" s="5"/>
      <c r="AG6" s="5"/>
      <c r="AH6" s="5"/>
      <c r="AI6" s="5"/>
    </row>
    <row r="7" spans="2:35" ht="15" customHeight="1">
      <c r="B7" s="25" t="s">
        <v>142</v>
      </c>
      <c r="D7" s="237" t="s">
        <v>147</v>
      </c>
      <c r="E7" s="254"/>
      <c r="F7" s="254"/>
      <c r="G7" s="254"/>
      <c r="H7" s="255"/>
      <c r="J7" s="237" t="s">
        <v>152</v>
      </c>
      <c r="K7" s="238"/>
      <c r="L7" s="238"/>
      <c r="M7" s="238"/>
      <c r="N7" s="239"/>
      <c r="P7" s="256" t="s">
        <v>157</v>
      </c>
      <c r="Q7" s="257"/>
      <c r="R7" s="257"/>
      <c r="S7" s="257"/>
      <c r="T7" s="257"/>
      <c r="U7" s="41"/>
      <c r="AB7" s="5"/>
      <c r="AC7" s="5"/>
      <c r="AD7" s="5"/>
      <c r="AE7" s="5"/>
      <c r="AF7" s="5"/>
      <c r="AG7" s="5"/>
      <c r="AH7" s="5"/>
      <c r="AI7" s="5"/>
    </row>
    <row r="8" spans="2:35" ht="15" customHeight="1">
      <c r="B8" s="25" t="s">
        <v>143</v>
      </c>
      <c r="D8" s="237" t="s">
        <v>148</v>
      </c>
      <c r="E8" s="254"/>
      <c r="F8" s="254"/>
      <c r="G8" s="254"/>
      <c r="H8" s="255"/>
      <c r="J8" s="237" t="s">
        <v>153</v>
      </c>
      <c r="K8" s="238"/>
      <c r="L8" s="238"/>
      <c r="M8" s="238"/>
      <c r="N8" s="239"/>
      <c r="P8" s="433" t="s">
        <v>158</v>
      </c>
      <c r="Q8" s="434"/>
      <c r="R8" s="434"/>
      <c r="S8" s="434"/>
      <c r="T8" s="434"/>
      <c r="U8" s="41"/>
      <c r="AB8" s="5"/>
      <c r="AC8" s="5"/>
      <c r="AD8" s="5"/>
      <c r="AE8" s="5"/>
      <c r="AF8" s="5"/>
      <c r="AG8" s="5"/>
      <c r="AH8" s="5"/>
      <c r="AI8" s="5"/>
    </row>
    <row r="9" spans="2:35" ht="15" customHeight="1">
      <c r="B9" s="100"/>
      <c r="D9" s="267"/>
      <c r="E9" s="267"/>
      <c r="F9" s="267"/>
      <c r="G9" s="267"/>
      <c r="H9" s="267"/>
      <c r="J9" s="267"/>
      <c r="K9" s="435"/>
      <c r="L9" s="435"/>
      <c r="M9" s="435"/>
      <c r="N9" s="435"/>
      <c r="P9" s="267"/>
      <c r="Q9" s="435"/>
      <c r="R9" s="435"/>
      <c r="S9" s="435"/>
      <c r="T9" s="435"/>
      <c r="U9" s="41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263" t="s">
        <v>1</v>
      </c>
      <c r="B10" s="263"/>
      <c r="C10" s="263"/>
      <c r="D10" s="263"/>
      <c r="F10" s="2" t="s">
        <v>358</v>
      </c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338</v>
      </c>
      <c r="C11" s="264" t="s">
        <v>339</v>
      </c>
      <c r="D11" s="265"/>
      <c r="E11" s="266" t="s">
        <v>340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269" t="s">
        <v>341</v>
      </c>
      <c r="Q11" s="269"/>
      <c r="R11" s="269"/>
      <c r="S11" s="269"/>
      <c r="T11" s="269"/>
      <c r="U11" s="269"/>
      <c r="V11" s="269"/>
      <c r="W11" s="269"/>
      <c r="X11" s="269" t="s">
        <v>356</v>
      </c>
      <c r="Y11" s="269"/>
      <c r="Z11" s="269"/>
      <c r="AA11" s="269"/>
      <c r="AB11" s="269"/>
      <c r="AC11" s="269"/>
      <c r="AD11" s="269"/>
      <c r="AE11" s="8"/>
      <c r="AF11" s="9"/>
      <c r="AG11" s="9"/>
    </row>
    <row r="12" spans="1:33" ht="15" customHeight="1">
      <c r="A12" s="10">
        <v>1</v>
      </c>
      <c r="B12" s="392">
        <v>41946</v>
      </c>
      <c r="C12" s="272">
        <v>0.5416666666666666</v>
      </c>
      <c r="D12" s="273"/>
      <c r="E12" s="274" t="s">
        <v>346</v>
      </c>
      <c r="F12" s="275"/>
      <c r="G12" s="275"/>
      <c r="H12" s="275"/>
      <c r="I12" s="12"/>
      <c r="J12" s="13" t="s">
        <v>31</v>
      </c>
      <c r="K12" s="14"/>
      <c r="L12" s="243" t="s">
        <v>347</v>
      </c>
      <c r="M12" s="244"/>
      <c r="N12" s="244"/>
      <c r="O12" s="245"/>
      <c r="P12" s="427" t="s">
        <v>348</v>
      </c>
      <c r="Q12" s="401"/>
      <c r="R12" s="401"/>
      <c r="S12" s="428"/>
      <c r="T12" s="400" t="s">
        <v>349</v>
      </c>
      <c r="U12" s="401"/>
      <c r="V12" s="401"/>
      <c r="W12" s="402"/>
      <c r="X12" s="403" t="s">
        <v>319</v>
      </c>
      <c r="Y12" s="404"/>
      <c r="Z12" s="404"/>
      <c r="AA12" s="404"/>
      <c r="AB12" s="404"/>
      <c r="AC12" s="404"/>
      <c r="AD12" s="405"/>
      <c r="AE12" s="8"/>
      <c r="AF12" s="9"/>
      <c r="AG12" s="9"/>
    </row>
    <row r="13" spans="1:33" ht="15" customHeight="1">
      <c r="A13" s="15"/>
      <c r="B13" s="393"/>
      <c r="C13" s="201">
        <v>0.6041666666666666</v>
      </c>
      <c r="D13" s="202"/>
      <c r="E13" s="278" t="s">
        <v>357</v>
      </c>
      <c r="F13" s="279"/>
      <c r="G13" s="279"/>
      <c r="H13" s="279"/>
      <c r="I13" s="160"/>
      <c r="J13" s="159" t="s">
        <v>31</v>
      </c>
      <c r="K13" s="163"/>
      <c r="L13" s="230" t="s">
        <v>350</v>
      </c>
      <c r="M13" s="231"/>
      <c r="N13" s="231"/>
      <c r="O13" s="232"/>
      <c r="P13" s="240" t="s">
        <v>351</v>
      </c>
      <c r="Q13" s="241"/>
      <c r="R13" s="241"/>
      <c r="S13" s="242"/>
      <c r="T13" s="276" t="s">
        <v>347</v>
      </c>
      <c r="U13" s="241"/>
      <c r="V13" s="241"/>
      <c r="W13" s="277"/>
      <c r="X13" s="406"/>
      <c r="Y13" s="407"/>
      <c r="Z13" s="407"/>
      <c r="AA13" s="407"/>
      <c r="AB13" s="407"/>
      <c r="AC13" s="407"/>
      <c r="AD13" s="408"/>
      <c r="AE13" s="8"/>
      <c r="AF13" s="9"/>
      <c r="AG13" s="9"/>
    </row>
    <row r="14" spans="1:33" ht="15" customHeight="1">
      <c r="A14" s="10">
        <v>2</v>
      </c>
      <c r="B14" s="392">
        <v>41958</v>
      </c>
      <c r="C14" s="272">
        <v>0.5416666666666666</v>
      </c>
      <c r="D14" s="273"/>
      <c r="E14" s="274" t="s">
        <v>352</v>
      </c>
      <c r="F14" s="275"/>
      <c r="G14" s="275"/>
      <c r="H14" s="275"/>
      <c r="I14" s="12"/>
      <c r="J14" s="13" t="s">
        <v>31</v>
      </c>
      <c r="K14" s="14"/>
      <c r="L14" s="243" t="s">
        <v>346</v>
      </c>
      <c r="M14" s="244"/>
      <c r="N14" s="244"/>
      <c r="O14" s="245"/>
      <c r="P14" s="246" t="s">
        <v>353</v>
      </c>
      <c r="Q14" s="247"/>
      <c r="R14" s="247"/>
      <c r="S14" s="248"/>
      <c r="T14" s="252" t="s">
        <v>142</v>
      </c>
      <c r="U14" s="247"/>
      <c r="V14" s="247"/>
      <c r="W14" s="253"/>
      <c r="X14" s="403" t="s">
        <v>319</v>
      </c>
      <c r="Y14" s="404"/>
      <c r="Z14" s="404"/>
      <c r="AA14" s="404"/>
      <c r="AB14" s="404"/>
      <c r="AC14" s="404"/>
      <c r="AD14" s="405"/>
      <c r="AE14" s="8"/>
      <c r="AF14" s="9"/>
      <c r="AG14" s="9"/>
    </row>
    <row r="15" spans="1:33" ht="15" customHeight="1">
      <c r="A15" s="15">
        <v>3</v>
      </c>
      <c r="B15" s="393"/>
      <c r="C15" s="201">
        <v>0.6041666666666666</v>
      </c>
      <c r="D15" s="202"/>
      <c r="E15" s="203" t="s">
        <v>353</v>
      </c>
      <c r="F15" s="204"/>
      <c r="G15" s="204"/>
      <c r="H15" s="204"/>
      <c r="I15" s="17"/>
      <c r="J15" s="18" t="s">
        <v>31</v>
      </c>
      <c r="K15" s="19"/>
      <c r="L15" s="205" t="s">
        <v>142</v>
      </c>
      <c r="M15" s="206"/>
      <c r="N15" s="206"/>
      <c r="O15" s="207"/>
      <c r="P15" s="270" t="s">
        <v>352</v>
      </c>
      <c r="Q15" s="250"/>
      <c r="R15" s="250"/>
      <c r="S15" s="271"/>
      <c r="T15" s="249" t="s">
        <v>351</v>
      </c>
      <c r="U15" s="250"/>
      <c r="V15" s="250"/>
      <c r="W15" s="251"/>
      <c r="X15" s="406"/>
      <c r="Y15" s="407"/>
      <c r="Z15" s="407"/>
      <c r="AA15" s="407"/>
      <c r="AB15" s="407"/>
      <c r="AC15" s="407"/>
      <c r="AD15" s="408"/>
      <c r="AE15" s="8"/>
      <c r="AF15" s="9"/>
      <c r="AG15" s="9"/>
    </row>
    <row r="16" spans="1:33" ht="15" customHeight="1">
      <c r="A16" s="10">
        <v>4</v>
      </c>
      <c r="B16" s="392">
        <v>41965</v>
      </c>
      <c r="C16" s="272">
        <v>0.5416666666666666</v>
      </c>
      <c r="D16" s="273"/>
      <c r="E16" s="274" t="s">
        <v>346</v>
      </c>
      <c r="F16" s="275"/>
      <c r="G16" s="275"/>
      <c r="H16" s="275"/>
      <c r="I16" s="12"/>
      <c r="J16" s="13" t="s">
        <v>31</v>
      </c>
      <c r="K16" s="14"/>
      <c r="L16" s="243" t="s">
        <v>142</v>
      </c>
      <c r="M16" s="244"/>
      <c r="N16" s="244"/>
      <c r="O16" s="245"/>
      <c r="P16" s="246" t="s">
        <v>353</v>
      </c>
      <c r="Q16" s="247"/>
      <c r="R16" s="247"/>
      <c r="S16" s="248"/>
      <c r="T16" s="252" t="s">
        <v>352</v>
      </c>
      <c r="U16" s="247"/>
      <c r="V16" s="247"/>
      <c r="W16" s="253"/>
      <c r="X16" s="180" t="s">
        <v>319</v>
      </c>
      <c r="Y16" s="181"/>
      <c r="Z16" s="181"/>
      <c r="AA16" s="181"/>
      <c r="AB16" s="181"/>
      <c r="AC16" s="181"/>
      <c r="AD16" s="182"/>
      <c r="AE16" s="8"/>
      <c r="AF16" s="9"/>
      <c r="AG16" s="9"/>
    </row>
    <row r="17" spans="1:33" ht="15" customHeight="1">
      <c r="A17" s="15">
        <v>5</v>
      </c>
      <c r="B17" s="393"/>
      <c r="C17" s="201">
        <v>0.6041666666666666</v>
      </c>
      <c r="D17" s="202"/>
      <c r="E17" s="203" t="s">
        <v>353</v>
      </c>
      <c r="F17" s="204"/>
      <c r="G17" s="204"/>
      <c r="H17" s="204"/>
      <c r="I17" s="17"/>
      <c r="J17" s="18" t="s">
        <v>31</v>
      </c>
      <c r="K17" s="19"/>
      <c r="L17" s="205" t="s">
        <v>352</v>
      </c>
      <c r="M17" s="206"/>
      <c r="N17" s="206"/>
      <c r="O17" s="207"/>
      <c r="P17" s="270" t="s">
        <v>351</v>
      </c>
      <c r="Q17" s="250"/>
      <c r="R17" s="250"/>
      <c r="S17" s="271"/>
      <c r="T17" s="249" t="s">
        <v>142</v>
      </c>
      <c r="U17" s="250"/>
      <c r="V17" s="250"/>
      <c r="W17" s="251"/>
      <c r="X17" s="183"/>
      <c r="Y17" s="184"/>
      <c r="Z17" s="184"/>
      <c r="AA17" s="184"/>
      <c r="AB17" s="184"/>
      <c r="AC17" s="184"/>
      <c r="AD17" s="185"/>
      <c r="AE17" s="8"/>
      <c r="AF17" s="9"/>
      <c r="AG17" s="9"/>
    </row>
    <row r="18" spans="1:33" ht="15" customHeight="1">
      <c r="A18" s="72">
        <v>6</v>
      </c>
      <c r="B18" s="164">
        <v>41966</v>
      </c>
      <c r="C18" s="283"/>
      <c r="D18" s="284"/>
      <c r="E18" s="285" t="s">
        <v>142</v>
      </c>
      <c r="F18" s="286"/>
      <c r="G18" s="286"/>
      <c r="H18" s="286"/>
      <c r="I18" s="67"/>
      <c r="J18" s="18" t="s">
        <v>31</v>
      </c>
      <c r="K18" s="69"/>
      <c r="L18" s="287" t="s">
        <v>347</v>
      </c>
      <c r="M18" s="288"/>
      <c r="N18" s="288"/>
      <c r="O18" s="289"/>
      <c r="P18" s="290" t="s">
        <v>354</v>
      </c>
      <c r="Q18" s="281"/>
      <c r="R18" s="281"/>
      <c r="S18" s="291"/>
      <c r="T18" s="280" t="s">
        <v>354</v>
      </c>
      <c r="U18" s="281"/>
      <c r="V18" s="281"/>
      <c r="W18" s="282"/>
      <c r="X18" s="409" t="s">
        <v>355</v>
      </c>
      <c r="Y18" s="410"/>
      <c r="Z18" s="410"/>
      <c r="AA18" s="410"/>
      <c r="AB18" s="410"/>
      <c r="AC18" s="410"/>
      <c r="AD18" s="411"/>
      <c r="AE18" s="8"/>
      <c r="AF18" s="9"/>
      <c r="AG18" s="9"/>
    </row>
    <row r="19" spans="1:33" ht="15" customHeight="1">
      <c r="A19" s="10">
        <v>7</v>
      </c>
      <c r="B19" s="392">
        <v>41967</v>
      </c>
      <c r="C19" s="272">
        <v>0.5416666666666666</v>
      </c>
      <c r="D19" s="273"/>
      <c r="E19" s="274" t="s">
        <v>352</v>
      </c>
      <c r="F19" s="275"/>
      <c r="G19" s="275"/>
      <c r="H19" s="275"/>
      <c r="I19" s="12"/>
      <c r="J19" s="13" t="s">
        <v>31</v>
      </c>
      <c r="K19" s="14"/>
      <c r="L19" s="243" t="s">
        <v>347</v>
      </c>
      <c r="M19" s="244"/>
      <c r="N19" s="244"/>
      <c r="O19" s="245"/>
      <c r="P19" s="246" t="s">
        <v>353</v>
      </c>
      <c r="Q19" s="247"/>
      <c r="R19" s="247"/>
      <c r="S19" s="248"/>
      <c r="T19" s="252" t="s">
        <v>346</v>
      </c>
      <c r="U19" s="247"/>
      <c r="V19" s="247"/>
      <c r="W19" s="253"/>
      <c r="X19" s="180" t="s">
        <v>319</v>
      </c>
      <c r="Y19" s="181"/>
      <c r="Z19" s="181"/>
      <c r="AA19" s="181"/>
      <c r="AB19" s="181"/>
      <c r="AC19" s="181"/>
      <c r="AD19" s="182"/>
      <c r="AE19" s="8"/>
      <c r="AF19" s="9"/>
      <c r="AG19" s="9"/>
    </row>
    <row r="20" spans="1:33" ht="15" customHeight="1">
      <c r="A20" s="15">
        <v>8</v>
      </c>
      <c r="B20" s="393"/>
      <c r="C20" s="201">
        <v>0.6041666666666666</v>
      </c>
      <c r="D20" s="202"/>
      <c r="E20" s="203" t="s">
        <v>353</v>
      </c>
      <c r="F20" s="204"/>
      <c r="G20" s="204"/>
      <c r="H20" s="204"/>
      <c r="I20" s="17"/>
      <c r="J20" s="18" t="s">
        <v>31</v>
      </c>
      <c r="K20" s="19"/>
      <c r="L20" s="205" t="s">
        <v>346</v>
      </c>
      <c r="M20" s="206"/>
      <c r="N20" s="206"/>
      <c r="O20" s="207"/>
      <c r="P20" s="270" t="s">
        <v>352</v>
      </c>
      <c r="Q20" s="250"/>
      <c r="R20" s="250"/>
      <c r="S20" s="271"/>
      <c r="T20" s="249" t="s">
        <v>347</v>
      </c>
      <c r="U20" s="250"/>
      <c r="V20" s="250"/>
      <c r="W20" s="251"/>
      <c r="X20" s="183"/>
      <c r="Y20" s="184"/>
      <c r="Z20" s="184"/>
      <c r="AA20" s="184"/>
      <c r="AB20" s="184"/>
      <c r="AC20" s="184"/>
      <c r="AD20" s="185"/>
      <c r="AE20" s="8"/>
      <c r="AF20" s="9"/>
      <c r="AG20" s="9"/>
    </row>
    <row r="21" spans="1:33" ht="15" customHeight="1">
      <c r="A21" s="10">
        <v>9</v>
      </c>
      <c r="B21" s="392">
        <v>41972</v>
      </c>
      <c r="C21" s="272">
        <v>0.5416666666666666</v>
      </c>
      <c r="D21" s="273"/>
      <c r="E21" s="274" t="s">
        <v>352</v>
      </c>
      <c r="F21" s="275"/>
      <c r="G21" s="275"/>
      <c r="H21" s="275"/>
      <c r="I21" s="12"/>
      <c r="J21" s="13" t="s">
        <v>31</v>
      </c>
      <c r="K21" s="14"/>
      <c r="L21" s="243" t="s">
        <v>142</v>
      </c>
      <c r="M21" s="296"/>
      <c r="N21" s="296"/>
      <c r="O21" s="297"/>
      <c r="P21" s="246" t="s">
        <v>347</v>
      </c>
      <c r="Q21" s="247"/>
      <c r="R21" s="247"/>
      <c r="S21" s="248"/>
      <c r="T21" s="252" t="s">
        <v>353</v>
      </c>
      <c r="U21" s="247"/>
      <c r="V21" s="247"/>
      <c r="W21" s="253"/>
      <c r="X21" s="180" t="s">
        <v>319</v>
      </c>
      <c r="Y21" s="181"/>
      <c r="Z21" s="181"/>
      <c r="AA21" s="181"/>
      <c r="AB21" s="181"/>
      <c r="AC21" s="181"/>
      <c r="AD21" s="182"/>
      <c r="AE21" s="8"/>
      <c r="AF21" s="9"/>
      <c r="AG21" s="9"/>
    </row>
    <row r="22" spans="1:33" ht="15" customHeight="1">
      <c r="A22" s="15">
        <v>10</v>
      </c>
      <c r="B22" s="393"/>
      <c r="C22" s="201">
        <v>0.6041666666666666</v>
      </c>
      <c r="D22" s="202"/>
      <c r="E22" s="203" t="s">
        <v>353</v>
      </c>
      <c r="F22" s="204"/>
      <c r="G22" s="204"/>
      <c r="H22" s="204"/>
      <c r="I22" s="17"/>
      <c r="J22" s="18" t="s">
        <v>31</v>
      </c>
      <c r="K22" s="19"/>
      <c r="L22" s="205" t="s">
        <v>347</v>
      </c>
      <c r="M22" s="206"/>
      <c r="N22" s="206"/>
      <c r="O22" s="207"/>
      <c r="P22" s="270" t="s">
        <v>142</v>
      </c>
      <c r="Q22" s="250"/>
      <c r="R22" s="250"/>
      <c r="S22" s="271"/>
      <c r="T22" s="249" t="s">
        <v>352</v>
      </c>
      <c r="U22" s="250"/>
      <c r="V22" s="250"/>
      <c r="W22" s="251"/>
      <c r="X22" s="183"/>
      <c r="Y22" s="184"/>
      <c r="Z22" s="184"/>
      <c r="AA22" s="184"/>
      <c r="AB22" s="184"/>
      <c r="AC22" s="184"/>
      <c r="AD22" s="185"/>
      <c r="AE22" s="8"/>
      <c r="AF22" s="9"/>
      <c r="AG22" s="9"/>
    </row>
    <row r="23" spans="1:35" ht="7.5" customHeight="1">
      <c r="A23" s="20"/>
      <c r="B23" s="20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2"/>
      <c r="Q23" s="22"/>
      <c r="R23" s="22"/>
      <c r="S23" s="22"/>
      <c r="T23" s="22"/>
      <c r="U23" s="22"/>
      <c r="V23" s="22"/>
      <c r="W23" s="20"/>
      <c r="X23" s="20"/>
      <c r="Y23" s="20"/>
      <c r="AB23" s="23"/>
      <c r="AC23" s="23"/>
      <c r="AD23" s="21"/>
      <c r="AE23" s="21"/>
      <c r="AF23" s="23"/>
      <c r="AG23" s="23"/>
      <c r="AH23" s="23"/>
      <c r="AI23" s="23"/>
    </row>
    <row r="24" spans="1:38" ht="15" customHeight="1">
      <c r="A24" s="301" t="s">
        <v>9</v>
      </c>
      <c r="B24" s="302"/>
      <c r="C24" s="292" t="str">
        <f>B25</f>
        <v>フレスカ</v>
      </c>
      <c r="D24" s="293"/>
      <c r="E24" s="294"/>
      <c r="F24" s="292" t="str">
        <f>B27</f>
        <v>仙台中田</v>
      </c>
      <c r="G24" s="293"/>
      <c r="H24" s="294"/>
      <c r="I24" s="292" t="str">
        <f>B29</f>
        <v>七ヶ浜</v>
      </c>
      <c r="J24" s="293"/>
      <c r="K24" s="294"/>
      <c r="L24" s="292" t="str">
        <f>B31</f>
        <v>東六</v>
      </c>
      <c r="M24" s="293"/>
      <c r="N24" s="294"/>
      <c r="O24" s="292" t="str">
        <f>B33</f>
        <v>エナブル</v>
      </c>
      <c r="P24" s="293"/>
      <c r="Q24" s="294"/>
      <c r="R24" s="237" t="s">
        <v>10</v>
      </c>
      <c r="S24" s="295"/>
      <c r="T24" s="256" t="s">
        <v>11</v>
      </c>
      <c r="U24" s="256"/>
      <c r="V24" s="256" t="s">
        <v>12</v>
      </c>
      <c r="W24" s="256"/>
      <c r="X24" s="237" t="s">
        <v>13</v>
      </c>
      <c r="Y24" s="255"/>
      <c r="Z24" s="237" t="s">
        <v>14</v>
      </c>
      <c r="AA24" s="255"/>
      <c r="AF24" s="26"/>
      <c r="AG24" s="27"/>
      <c r="AH24" s="20"/>
      <c r="AL24" s="28"/>
    </row>
    <row r="25" spans="1:38" ht="12" customHeight="1">
      <c r="A25" s="303">
        <v>1</v>
      </c>
      <c r="B25" s="305" t="s">
        <v>159</v>
      </c>
      <c r="C25" s="298">
        <f>IF(OR(C26="",E26=""),"",IF(C26=E26,"△",IF(C26&gt;E26,"○","●")))</f>
      </c>
      <c r="D25" s="299"/>
      <c r="E25" s="300"/>
      <c r="F25" s="298">
        <f>IF(OR(F26="",H26=""),"",IF(F26=H26,"△",IF(F26&gt;H26,"○","●")))</f>
      </c>
      <c r="G25" s="299"/>
      <c r="H25" s="300"/>
      <c r="I25" s="298">
        <f>IF(OR(I26="",K26=""),"",IF(I26=K26,"△",IF(I26&gt;K26,"○","●")))</f>
      </c>
      <c r="J25" s="299"/>
      <c r="K25" s="300"/>
      <c r="L25" s="298">
        <f>IF(OR(L26="",N26=""),"",IF(L26=N26,"△",IF(L26&gt;N26,"○","●")))</f>
      </c>
      <c r="M25" s="299"/>
      <c r="N25" s="300"/>
      <c r="O25" s="298">
        <f>IF(OR(O26="",Q26=""),"",IF(O26=Q26,"△",IF(O26&gt;Q26,"○","●")))</f>
      </c>
      <c r="P25" s="299"/>
      <c r="Q25" s="300"/>
      <c r="R25" s="176">
        <f>SUM(AC25:AC26)</f>
        <v>0</v>
      </c>
      <c r="S25" s="307"/>
      <c r="T25" s="176">
        <f>AD25</f>
        <v>0</v>
      </c>
      <c r="U25" s="177"/>
      <c r="V25" s="176">
        <f>AD26</f>
        <v>0</v>
      </c>
      <c r="W25" s="177"/>
      <c r="X25" s="176">
        <f>SUM(AD25-AD26)</f>
        <v>0</v>
      </c>
      <c r="Y25" s="177"/>
      <c r="Z25" s="176"/>
      <c r="AA25" s="177"/>
      <c r="AC25" s="29">
        <f>COUNTIF(C25:Q26,"○")*3</f>
        <v>0</v>
      </c>
      <c r="AD25" s="30">
        <f>SUM(C26+F26+I26+L26+O26)</f>
        <v>0</v>
      </c>
      <c r="AH25" s="310"/>
      <c r="AL25" s="31"/>
    </row>
    <row r="26" spans="1:38" ht="12" customHeight="1">
      <c r="A26" s="304"/>
      <c r="B26" s="306"/>
      <c r="C26" s="32"/>
      <c r="D26" s="33"/>
      <c r="E26" s="34"/>
      <c r="F26" s="32"/>
      <c r="G26" s="33" t="s">
        <v>15</v>
      </c>
      <c r="H26" s="34"/>
      <c r="I26" s="32"/>
      <c r="J26" s="33" t="s">
        <v>15</v>
      </c>
      <c r="K26" s="34"/>
      <c r="L26" s="32"/>
      <c r="M26" s="33" t="s">
        <v>15</v>
      </c>
      <c r="N26" s="34"/>
      <c r="O26" s="32"/>
      <c r="P26" s="33" t="s">
        <v>15</v>
      </c>
      <c r="Q26" s="34"/>
      <c r="R26" s="308"/>
      <c r="S26" s="309"/>
      <c r="T26" s="178"/>
      <c r="U26" s="179"/>
      <c r="V26" s="178"/>
      <c r="W26" s="179"/>
      <c r="X26" s="178"/>
      <c r="Y26" s="179"/>
      <c r="Z26" s="178"/>
      <c r="AA26" s="179"/>
      <c r="AC26" s="29">
        <f>COUNTIF(C25:Q26,"△")</f>
        <v>0</v>
      </c>
      <c r="AD26" s="30">
        <f>SUM(E26+H26+K26+N26+Q26)</f>
        <v>0</v>
      </c>
      <c r="AH26" s="310"/>
      <c r="AL26" s="31"/>
    </row>
    <row r="27" spans="1:38" ht="12" customHeight="1">
      <c r="A27" s="303">
        <v>2</v>
      </c>
      <c r="B27" s="311" t="s">
        <v>140</v>
      </c>
      <c r="C27" s="298">
        <f>IF(OR(C28="",E28=""),"",IF(C28=E28,"△",IF(C28&gt;E28,"○","●")))</f>
      </c>
      <c r="D27" s="299"/>
      <c r="E27" s="300"/>
      <c r="F27" s="298">
        <f>IF(OR(F28="",H28=""),"",IF(F28=H28,"△",IF(F28&gt;H28,"○","●")))</f>
      </c>
      <c r="G27" s="299"/>
      <c r="H27" s="300"/>
      <c r="I27" s="298">
        <f>IF(OR(I28="",K28=""),"",IF(I28=K28,"△",IF(I28&gt;K28,"○","●")))</f>
      </c>
      <c r="J27" s="299"/>
      <c r="K27" s="300"/>
      <c r="L27" s="298">
        <f>IF(OR(L28="",N28=""),"",IF(L28=N28,"△",IF(L28&gt;N28,"○","●")))</f>
      </c>
      <c r="M27" s="299"/>
      <c r="N27" s="300"/>
      <c r="O27" s="298">
        <f>IF(OR(O28="",Q28=""),"",IF(O28=Q28,"△",IF(O28&gt;Q28,"○","●")))</f>
      </c>
      <c r="P27" s="299"/>
      <c r="Q27" s="300"/>
      <c r="R27" s="176">
        <f>SUM(AC27:AC28)</f>
        <v>0</v>
      </c>
      <c r="S27" s="307"/>
      <c r="T27" s="176">
        <f>AD27</f>
        <v>0</v>
      </c>
      <c r="U27" s="177"/>
      <c r="V27" s="176">
        <f>AD28</f>
        <v>0</v>
      </c>
      <c r="W27" s="177"/>
      <c r="X27" s="176">
        <f>SUM(AD27-AD28)</f>
        <v>0</v>
      </c>
      <c r="Y27" s="177"/>
      <c r="Z27" s="176"/>
      <c r="AA27" s="177"/>
      <c r="AC27" s="29">
        <f>COUNTIF(C27:Q28,"○")*3</f>
        <v>0</v>
      </c>
      <c r="AD27" s="30">
        <f>SUM(C28+F28+I28+L28+O28)</f>
        <v>0</v>
      </c>
      <c r="AH27" s="310"/>
      <c r="AL27" s="31"/>
    </row>
    <row r="28" spans="1:38" ht="12" customHeight="1">
      <c r="A28" s="304"/>
      <c r="B28" s="312"/>
      <c r="C28" s="32"/>
      <c r="D28" s="33" t="s">
        <v>15</v>
      </c>
      <c r="E28" s="34"/>
      <c r="F28" s="32"/>
      <c r="G28" s="33"/>
      <c r="H28" s="34"/>
      <c r="I28" s="32"/>
      <c r="J28" s="33" t="s">
        <v>15</v>
      </c>
      <c r="K28" s="34"/>
      <c r="L28" s="32"/>
      <c r="M28" s="33" t="s">
        <v>15</v>
      </c>
      <c r="N28" s="34"/>
      <c r="O28" s="32"/>
      <c r="P28" s="33" t="s">
        <v>15</v>
      </c>
      <c r="Q28" s="34"/>
      <c r="R28" s="308"/>
      <c r="S28" s="309"/>
      <c r="T28" s="178"/>
      <c r="U28" s="179"/>
      <c r="V28" s="178"/>
      <c r="W28" s="179"/>
      <c r="X28" s="178"/>
      <c r="Y28" s="179"/>
      <c r="Z28" s="178"/>
      <c r="AA28" s="179"/>
      <c r="AC28" s="29">
        <f>COUNTIF(C27:Q28,"△")</f>
        <v>0</v>
      </c>
      <c r="AD28" s="30">
        <f>SUM(E28+H28+K28+N28+Q28)</f>
        <v>0</v>
      </c>
      <c r="AH28" s="310"/>
      <c r="AL28" s="31"/>
    </row>
    <row r="29" spans="1:38" ht="12" customHeight="1">
      <c r="A29" s="303">
        <v>3</v>
      </c>
      <c r="B29" s="311" t="s">
        <v>32</v>
      </c>
      <c r="C29" s="298">
        <f>IF(OR(C30="",E30=""),"",IF(C30=E30,"△",IF(C30&gt;E30,"○","●")))</f>
      </c>
      <c r="D29" s="299"/>
      <c r="E29" s="300"/>
      <c r="F29" s="298">
        <f>IF(OR(F30="",H30=""),"",IF(F30=H30,"△",IF(F30&gt;H30,"○","●")))</f>
      </c>
      <c r="G29" s="299"/>
      <c r="H29" s="300"/>
      <c r="I29" s="298">
        <f>IF(OR(I30="",K30=""),"",IF(I30=K30,"△",IF(I30&gt;K30,"○","●")))</f>
      </c>
      <c r="J29" s="299"/>
      <c r="K29" s="300"/>
      <c r="L29" s="298">
        <f>IF(OR(L30="",N30=""),"",IF(L30=N30,"△",IF(L30&gt;N30,"○","●")))</f>
      </c>
      <c r="M29" s="299"/>
      <c r="N29" s="300"/>
      <c r="O29" s="298">
        <f>IF(OR(O30="",Q30=""),"",IF(O30=Q30,"△",IF(O30&gt;Q30,"○","●")))</f>
      </c>
      <c r="P29" s="299"/>
      <c r="Q29" s="300"/>
      <c r="R29" s="176">
        <f>SUM(AC29:AC30)</f>
        <v>0</v>
      </c>
      <c r="S29" s="307"/>
      <c r="T29" s="176">
        <f>AD29</f>
        <v>0</v>
      </c>
      <c r="U29" s="177"/>
      <c r="V29" s="176">
        <f>AD30</f>
        <v>0</v>
      </c>
      <c r="W29" s="177"/>
      <c r="X29" s="176">
        <f>SUM(AD29-AD30)</f>
        <v>0</v>
      </c>
      <c r="Y29" s="177"/>
      <c r="Z29" s="176"/>
      <c r="AA29" s="177"/>
      <c r="AC29" s="29">
        <f>COUNTIF(C29:Q30,"○")*3</f>
        <v>0</v>
      </c>
      <c r="AD29" s="30">
        <f>SUM(C30+F30+I30+L30+O30)</f>
        <v>0</v>
      </c>
      <c r="AH29" s="310"/>
      <c r="AL29" s="31"/>
    </row>
    <row r="30" spans="1:38" ht="12" customHeight="1">
      <c r="A30" s="304"/>
      <c r="B30" s="312"/>
      <c r="C30" s="32"/>
      <c r="D30" s="33" t="s">
        <v>15</v>
      </c>
      <c r="E30" s="34"/>
      <c r="F30" s="32"/>
      <c r="G30" s="33" t="s">
        <v>15</v>
      </c>
      <c r="H30" s="34"/>
      <c r="I30" s="32"/>
      <c r="J30" s="33"/>
      <c r="K30" s="34"/>
      <c r="L30" s="32"/>
      <c r="M30" s="33" t="s">
        <v>15</v>
      </c>
      <c r="N30" s="34"/>
      <c r="O30" s="32"/>
      <c r="P30" s="33" t="s">
        <v>15</v>
      </c>
      <c r="Q30" s="34"/>
      <c r="R30" s="308"/>
      <c r="S30" s="309"/>
      <c r="T30" s="178"/>
      <c r="U30" s="179"/>
      <c r="V30" s="178"/>
      <c r="W30" s="179"/>
      <c r="X30" s="178"/>
      <c r="Y30" s="179"/>
      <c r="Z30" s="178"/>
      <c r="AA30" s="179"/>
      <c r="AC30" s="29">
        <f>COUNTIF(C29:Q30,"△")</f>
        <v>0</v>
      </c>
      <c r="AD30" s="30">
        <f>SUM(E30+H30+K30+N30+Q30)</f>
        <v>0</v>
      </c>
      <c r="AH30" s="310"/>
      <c r="AL30" s="31"/>
    </row>
    <row r="31" spans="1:38" ht="12" customHeight="1">
      <c r="A31" s="303">
        <v>4</v>
      </c>
      <c r="B31" s="311" t="s">
        <v>160</v>
      </c>
      <c r="C31" s="298">
        <f>IF(OR(C32="",E32=""),"",IF(C32=E32,"△",IF(C32&gt;E32,"○","●")))</f>
      </c>
      <c r="D31" s="299"/>
      <c r="E31" s="300"/>
      <c r="F31" s="298">
        <f>IF(OR(F32="",H32=""),"",IF(F32=H32,"△",IF(F32&gt;H32,"○","●")))</f>
      </c>
      <c r="G31" s="299"/>
      <c r="H31" s="300"/>
      <c r="I31" s="298">
        <f>IF(OR(I32="",K32=""),"",IF(I32=K32,"△",IF(I32&gt;K32,"○","●")))</f>
      </c>
      <c r="J31" s="299"/>
      <c r="K31" s="300"/>
      <c r="L31" s="298">
        <f>IF(OR(L32="",N32=""),"",IF(L32=N32,"△",IF(L32&gt;N32,"○","●")))</f>
      </c>
      <c r="M31" s="299"/>
      <c r="N31" s="300"/>
      <c r="O31" s="298">
        <f>IF(OR(O32="",Q32=""),"",IF(O32=Q32,"△",IF(O32&gt;Q32,"○","●")))</f>
      </c>
      <c r="P31" s="299"/>
      <c r="Q31" s="300"/>
      <c r="R31" s="176">
        <f>SUM(AC31:AC32)</f>
        <v>0</v>
      </c>
      <c r="S31" s="307"/>
      <c r="T31" s="176">
        <f>AD31</f>
        <v>0</v>
      </c>
      <c r="U31" s="177"/>
      <c r="V31" s="176">
        <f>AD32</f>
        <v>0</v>
      </c>
      <c r="W31" s="177"/>
      <c r="X31" s="176">
        <f>SUM(AD31-AD32)</f>
        <v>0</v>
      </c>
      <c r="Y31" s="177"/>
      <c r="Z31" s="176"/>
      <c r="AA31" s="177"/>
      <c r="AC31" s="29">
        <f>COUNTIF(C31:Q32,"○")*3</f>
        <v>0</v>
      </c>
      <c r="AD31" s="30">
        <f>SUM(C32+F32+I32+L32+O32)</f>
        <v>0</v>
      </c>
      <c r="AH31" s="310"/>
      <c r="AL31" s="31"/>
    </row>
    <row r="32" spans="1:38" ht="12" customHeight="1">
      <c r="A32" s="304"/>
      <c r="B32" s="312"/>
      <c r="C32" s="32"/>
      <c r="D32" s="33" t="s">
        <v>15</v>
      </c>
      <c r="E32" s="34"/>
      <c r="F32" s="32"/>
      <c r="G32" s="33" t="s">
        <v>15</v>
      </c>
      <c r="H32" s="34"/>
      <c r="I32" s="32"/>
      <c r="J32" s="33" t="s">
        <v>15</v>
      </c>
      <c r="K32" s="34"/>
      <c r="L32" s="32"/>
      <c r="M32" s="33"/>
      <c r="N32" s="34"/>
      <c r="O32" s="32"/>
      <c r="P32" s="33" t="s">
        <v>15</v>
      </c>
      <c r="Q32" s="34"/>
      <c r="R32" s="308"/>
      <c r="S32" s="309"/>
      <c r="T32" s="178"/>
      <c r="U32" s="179"/>
      <c r="V32" s="178"/>
      <c r="W32" s="179"/>
      <c r="X32" s="178"/>
      <c r="Y32" s="179"/>
      <c r="Z32" s="178"/>
      <c r="AA32" s="179"/>
      <c r="AC32" s="29">
        <f>COUNTIF(C31:Q32,"△")</f>
        <v>0</v>
      </c>
      <c r="AD32" s="30">
        <f>SUM(E32+H32+K32+N32+Q32)</f>
        <v>0</v>
      </c>
      <c r="AH32" s="310"/>
      <c r="AL32" s="31"/>
    </row>
    <row r="33" spans="1:38" ht="12" customHeight="1">
      <c r="A33" s="303">
        <v>5</v>
      </c>
      <c r="B33" s="311" t="s">
        <v>161</v>
      </c>
      <c r="C33" s="298">
        <f>IF(OR(C34="",E34=""),"",IF(C34=E34,"△",IF(C34&gt;E34,"○","●")))</f>
      </c>
      <c r="D33" s="299"/>
      <c r="E33" s="300"/>
      <c r="F33" s="298">
        <f>IF(OR(F34="",H34=""),"",IF(F34=H34,"△",IF(F34&gt;H34,"○","●")))</f>
      </c>
      <c r="G33" s="299"/>
      <c r="H33" s="300"/>
      <c r="I33" s="298">
        <f>IF(OR(I34="",K34=""),"",IF(I34=K34,"△",IF(I34&gt;K34,"○","●")))</f>
      </c>
      <c r="J33" s="299"/>
      <c r="K33" s="300"/>
      <c r="L33" s="298">
        <f>IF(OR(L34="",N34=""),"",IF(L34=N34,"△",IF(L34&gt;N34,"○","●")))</f>
      </c>
      <c r="M33" s="299"/>
      <c r="N33" s="300"/>
      <c r="O33" s="298">
        <f>IF(OR(O34="",Q34=""),"",IF(O34=Q34,"△",IF(O34&gt;Q34,"○","●")))</f>
      </c>
      <c r="P33" s="299"/>
      <c r="Q33" s="300"/>
      <c r="R33" s="176">
        <f>SUM(AC33:AC34)</f>
        <v>0</v>
      </c>
      <c r="S33" s="307"/>
      <c r="T33" s="176">
        <f>AD33</f>
        <v>0</v>
      </c>
      <c r="U33" s="177"/>
      <c r="V33" s="176">
        <f>AD34</f>
        <v>0</v>
      </c>
      <c r="W33" s="177"/>
      <c r="X33" s="176">
        <f>SUM(AD33-AD34)</f>
        <v>0</v>
      </c>
      <c r="Y33" s="177"/>
      <c r="Z33" s="176"/>
      <c r="AA33" s="177"/>
      <c r="AC33" s="29">
        <f>COUNTIF(C33:Q34,"○")*3</f>
        <v>0</v>
      </c>
      <c r="AD33" s="30">
        <f>SUM(C34+F34+I34+L34+O34)</f>
        <v>0</v>
      </c>
      <c r="AH33" s="310"/>
      <c r="AL33" s="31"/>
    </row>
    <row r="34" spans="1:38" ht="12" customHeight="1">
      <c r="A34" s="304"/>
      <c r="B34" s="312"/>
      <c r="C34" s="32"/>
      <c r="D34" s="33" t="s">
        <v>15</v>
      </c>
      <c r="E34" s="34"/>
      <c r="F34" s="32"/>
      <c r="G34" s="33" t="s">
        <v>15</v>
      </c>
      <c r="H34" s="34"/>
      <c r="I34" s="32"/>
      <c r="J34" s="33" t="s">
        <v>15</v>
      </c>
      <c r="K34" s="34"/>
      <c r="L34" s="32"/>
      <c r="M34" s="33" t="s">
        <v>15</v>
      </c>
      <c r="N34" s="34"/>
      <c r="O34" s="32"/>
      <c r="P34" s="33"/>
      <c r="Q34" s="34"/>
      <c r="R34" s="308"/>
      <c r="S34" s="309"/>
      <c r="T34" s="178"/>
      <c r="U34" s="179"/>
      <c r="V34" s="178"/>
      <c r="W34" s="179"/>
      <c r="X34" s="178"/>
      <c r="Y34" s="179"/>
      <c r="Z34" s="178"/>
      <c r="AA34" s="179"/>
      <c r="AC34" s="29">
        <f>COUNTIF(C33:Q34,"△")</f>
        <v>0</v>
      </c>
      <c r="AD34" s="30">
        <f>SUM(E34+H34+K34+N34+Q34)</f>
        <v>0</v>
      </c>
      <c r="AH34" s="310"/>
      <c r="AL34" s="31"/>
    </row>
    <row r="36" spans="1:35" ht="18" customHeight="1">
      <c r="A36" s="313" t="s">
        <v>16</v>
      </c>
      <c r="B36" s="313"/>
      <c r="C36" s="313"/>
      <c r="D36" s="313"/>
      <c r="AB36" s="6"/>
      <c r="AC36" s="6"/>
      <c r="AD36" s="6"/>
      <c r="AE36" s="6"/>
      <c r="AF36" s="5"/>
      <c r="AG36" s="5"/>
      <c r="AH36" s="5"/>
      <c r="AI36" s="5"/>
    </row>
    <row r="37" spans="1:33" ht="15" customHeight="1">
      <c r="A37" s="25"/>
      <c r="B37" s="24" t="s">
        <v>338</v>
      </c>
      <c r="C37" s="264" t="s">
        <v>339</v>
      </c>
      <c r="D37" s="265"/>
      <c r="E37" s="237" t="s">
        <v>340</v>
      </c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256" t="s">
        <v>341</v>
      </c>
      <c r="Q37" s="256"/>
      <c r="R37" s="256"/>
      <c r="S37" s="256"/>
      <c r="T37" s="256"/>
      <c r="U37" s="256"/>
      <c r="V37" s="256"/>
      <c r="W37" s="256"/>
      <c r="X37" s="256" t="s">
        <v>356</v>
      </c>
      <c r="Y37" s="256"/>
      <c r="Z37" s="256"/>
      <c r="AA37" s="256"/>
      <c r="AB37" s="256"/>
      <c r="AC37" s="256"/>
      <c r="AD37" s="256"/>
      <c r="AE37" s="35"/>
      <c r="AF37" s="9"/>
      <c r="AG37" s="9"/>
    </row>
    <row r="38" spans="1:33" ht="15" customHeight="1">
      <c r="A38" s="36">
        <v>1</v>
      </c>
      <c r="B38" s="11">
        <v>41937</v>
      </c>
      <c r="C38" s="319">
        <v>0.7083333333333334</v>
      </c>
      <c r="D38" s="320"/>
      <c r="E38" s="274" t="s">
        <v>163</v>
      </c>
      <c r="F38" s="275"/>
      <c r="G38" s="275"/>
      <c r="H38" s="275"/>
      <c r="I38" s="12"/>
      <c r="J38" s="13" t="s">
        <v>31</v>
      </c>
      <c r="K38" s="14"/>
      <c r="L38" s="243" t="s">
        <v>164</v>
      </c>
      <c r="M38" s="244"/>
      <c r="N38" s="244"/>
      <c r="O38" s="245"/>
      <c r="P38" s="213" t="s">
        <v>162</v>
      </c>
      <c r="Q38" s="214"/>
      <c r="R38" s="214"/>
      <c r="S38" s="215"/>
      <c r="T38" s="233" t="s">
        <v>146</v>
      </c>
      <c r="U38" s="214"/>
      <c r="V38" s="214"/>
      <c r="W38" s="234"/>
      <c r="X38" s="314" t="s">
        <v>363</v>
      </c>
      <c r="Y38" s="315"/>
      <c r="Z38" s="315"/>
      <c r="AA38" s="315"/>
      <c r="AB38" s="315"/>
      <c r="AC38" s="315"/>
      <c r="AD38" s="316"/>
      <c r="AE38" s="37"/>
      <c r="AF38" s="38"/>
      <c r="AG38" s="9"/>
    </row>
    <row r="39" spans="1:34" ht="15" customHeight="1">
      <c r="A39" s="15">
        <v>2</v>
      </c>
      <c r="B39" s="11">
        <v>41937</v>
      </c>
      <c r="C39" s="317">
        <v>0.7708333333333334</v>
      </c>
      <c r="D39" s="318"/>
      <c r="E39" s="203" t="s">
        <v>162</v>
      </c>
      <c r="F39" s="204"/>
      <c r="G39" s="204"/>
      <c r="H39" s="204"/>
      <c r="I39" s="17"/>
      <c r="J39" s="18" t="s">
        <v>31</v>
      </c>
      <c r="K39" s="19"/>
      <c r="L39" s="205" t="s">
        <v>146</v>
      </c>
      <c r="M39" s="206"/>
      <c r="N39" s="206"/>
      <c r="O39" s="207"/>
      <c r="P39" s="218" t="s">
        <v>163</v>
      </c>
      <c r="Q39" s="219"/>
      <c r="R39" s="219"/>
      <c r="S39" s="220"/>
      <c r="T39" s="235" t="s">
        <v>164</v>
      </c>
      <c r="U39" s="219"/>
      <c r="V39" s="219"/>
      <c r="W39" s="236"/>
      <c r="X39" s="198"/>
      <c r="Y39" s="199"/>
      <c r="Z39" s="199"/>
      <c r="AA39" s="199"/>
      <c r="AB39" s="199"/>
      <c r="AC39" s="199"/>
      <c r="AD39" s="200"/>
      <c r="AE39" s="39"/>
      <c r="AF39" s="40"/>
      <c r="AG39" s="9"/>
      <c r="AH39" s="81"/>
    </row>
    <row r="40" spans="1:33" ht="15" customHeight="1">
      <c r="A40" s="36">
        <v>3</v>
      </c>
      <c r="B40" s="11">
        <v>41938</v>
      </c>
      <c r="C40" s="319">
        <v>0.5416666666666666</v>
      </c>
      <c r="D40" s="320"/>
      <c r="E40" s="321" t="s">
        <v>146</v>
      </c>
      <c r="F40" s="322"/>
      <c r="G40" s="322"/>
      <c r="H40" s="322"/>
      <c r="I40" s="166"/>
      <c r="J40" s="167" t="s">
        <v>31</v>
      </c>
      <c r="K40" s="168"/>
      <c r="L40" s="323" t="s">
        <v>147</v>
      </c>
      <c r="M40" s="244"/>
      <c r="N40" s="244"/>
      <c r="O40" s="245"/>
      <c r="P40" s="324" t="s">
        <v>162</v>
      </c>
      <c r="Q40" s="325"/>
      <c r="R40" s="325"/>
      <c r="S40" s="326"/>
      <c r="T40" s="333" t="s">
        <v>164</v>
      </c>
      <c r="U40" s="325"/>
      <c r="V40" s="325"/>
      <c r="W40" s="334"/>
      <c r="X40" s="327" t="s">
        <v>363</v>
      </c>
      <c r="Y40" s="328"/>
      <c r="Z40" s="328"/>
      <c r="AA40" s="328"/>
      <c r="AB40" s="328"/>
      <c r="AC40" s="328"/>
      <c r="AD40" s="329"/>
      <c r="AE40" s="39"/>
      <c r="AF40" s="40"/>
      <c r="AG40" s="9"/>
    </row>
    <row r="41" spans="1:33" ht="15" customHeight="1">
      <c r="A41" s="15">
        <v>4</v>
      </c>
      <c r="B41" s="11">
        <v>41938</v>
      </c>
      <c r="C41" s="317">
        <v>0.6041666666666666</v>
      </c>
      <c r="D41" s="318"/>
      <c r="E41" s="338" t="s">
        <v>162</v>
      </c>
      <c r="F41" s="339"/>
      <c r="G41" s="339"/>
      <c r="H41" s="339"/>
      <c r="I41" s="169"/>
      <c r="J41" s="170" t="s">
        <v>31</v>
      </c>
      <c r="K41" s="171"/>
      <c r="L41" s="340" t="s">
        <v>164</v>
      </c>
      <c r="M41" s="206"/>
      <c r="N41" s="206"/>
      <c r="O41" s="207"/>
      <c r="P41" s="341" t="s">
        <v>146</v>
      </c>
      <c r="Q41" s="336"/>
      <c r="R41" s="336"/>
      <c r="S41" s="342"/>
      <c r="T41" s="335" t="s">
        <v>147</v>
      </c>
      <c r="U41" s="336"/>
      <c r="V41" s="336"/>
      <c r="W41" s="337"/>
      <c r="X41" s="330"/>
      <c r="Y41" s="331"/>
      <c r="Z41" s="331"/>
      <c r="AA41" s="331"/>
      <c r="AB41" s="331"/>
      <c r="AC41" s="331"/>
      <c r="AD41" s="332"/>
      <c r="AE41" s="39"/>
      <c r="AF41" s="40"/>
      <c r="AG41" s="9"/>
    </row>
    <row r="42" spans="1:33" ht="15" customHeight="1">
      <c r="A42" s="36">
        <v>5</v>
      </c>
      <c r="B42" s="11">
        <v>41951</v>
      </c>
      <c r="C42" s="319">
        <v>0.7083333333333334</v>
      </c>
      <c r="D42" s="320"/>
      <c r="E42" s="274" t="s">
        <v>163</v>
      </c>
      <c r="F42" s="275"/>
      <c r="G42" s="275"/>
      <c r="H42" s="275"/>
      <c r="I42" s="12"/>
      <c r="J42" s="13" t="s">
        <v>31</v>
      </c>
      <c r="K42" s="14"/>
      <c r="L42" s="243" t="s">
        <v>146</v>
      </c>
      <c r="M42" s="244"/>
      <c r="N42" s="244"/>
      <c r="O42" s="245"/>
      <c r="P42" s="213" t="s">
        <v>147</v>
      </c>
      <c r="Q42" s="214"/>
      <c r="R42" s="214"/>
      <c r="S42" s="215"/>
      <c r="T42" s="233" t="s">
        <v>162</v>
      </c>
      <c r="U42" s="214"/>
      <c r="V42" s="214"/>
      <c r="W42" s="234"/>
      <c r="X42" s="314" t="s">
        <v>363</v>
      </c>
      <c r="Y42" s="315"/>
      <c r="Z42" s="315"/>
      <c r="AA42" s="315"/>
      <c r="AB42" s="315"/>
      <c r="AC42" s="315"/>
      <c r="AD42" s="316"/>
      <c r="AE42" s="39"/>
      <c r="AF42" s="40"/>
      <c r="AG42" s="9"/>
    </row>
    <row r="43" spans="1:33" ht="15" customHeight="1">
      <c r="A43" s="15">
        <v>6</v>
      </c>
      <c r="B43" s="11">
        <v>41951</v>
      </c>
      <c r="C43" s="317">
        <v>0.7708333333333334</v>
      </c>
      <c r="D43" s="318"/>
      <c r="E43" s="203" t="s">
        <v>162</v>
      </c>
      <c r="F43" s="204"/>
      <c r="G43" s="204"/>
      <c r="H43" s="204"/>
      <c r="I43" s="17"/>
      <c r="J43" s="18" t="s">
        <v>31</v>
      </c>
      <c r="K43" s="19"/>
      <c r="L43" s="205" t="s">
        <v>147</v>
      </c>
      <c r="M43" s="206"/>
      <c r="N43" s="206"/>
      <c r="O43" s="207"/>
      <c r="P43" s="218" t="s">
        <v>146</v>
      </c>
      <c r="Q43" s="219"/>
      <c r="R43" s="219"/>
      <c r="S43" s="220"/>
      <c r="T43" s="235" t="s">
        <v>163</v>
      </c>
      <c r="U43" s="219"/>
      <c r="V43" s="219"/>
      <c r="W43" s="236"/>
      <c r="X43" s="198"/>
      <c r="Y43" s="199"/>
      <c r="Z43" s="199"/>
      <c r="AA43" s="199"/>
      <c r="AB43" s="199"/>
      <c r="AC43" s="199"/>
      <c r="AD43" s="200"/>
      <c r="AE43" s="39"/>
      <c r="AF43" s="40"/>
      <c r="AG43" s="9"/>
    </row>
    <row r="44" spans="1:33" ht="15" customHeight="1">
      <c r="A44" s="36">
        <v>7</v>
      </c>
      <c r="B44" s="11">
        <v>41958</v>
      </c>
      <c r="C44" s="319">
        <v>0.7224537037037037</v>
      </c>
      <c r="D44" s="320"/>
      <c r="E44" s="274" t="s">
        <v>163</v>
      </c>
      <c r="F44" s="275"/>
      <c r="G44" s="275"/>
      <c r="H44" s="275"/>
      <c r="I44" s="12"/>
      <c r="J44" s="13" t="s">
        <v>31</v>
      </c>
      <c r="K44" s="14"/>
      <c r="L44" s="243" t="s">
        <v>147</v>
      </c>
      <c r="M44" s="244"/>
      <c r="N44" s="244"/>
      <c r="O44" s="245"/>
      <c r="P44" s="233" t="s">
        <v>164</v>
      </c>
      <c r="Q44" s="214"/>
      <c r="R44" s="214"/>
      <c r="S44" s="214"/>
      <c r="T44" s="233" t="s">
        <v>146</v>
      </c>
      <c r="U44" s="214"/>
      <c r="V44" s="214"/>
      <c r="W44" s="234"/>
      <c r="X44" s="327" t="s">
        <v>364</v>
      </c>
      <c r="Y44" s="328"/>
      <c r="Z44" s="328"/>
      <c r="AA44" s="328"/>
      <c r="AB44" s="328"/>
      <c r="AC44" s="328"/>
      <c r="AD44" s="329"/>
      <c r="AE44" s="39"/>
      <c r="AF44" s="40"/>
      <c r="AG44" s="9"/>
    </row>
    <row r="45" spans="1:33" ht="15" customHeight="1">
      <c r="A45" s="112">
        <v>8</v>
      </c>
      <c r="B45" s="11">
        <v>41958</v>
      </c>
      <c r="C45" s="317">
        <v>0.7777777777777778</v>
      </c>
      <c r="D45" s="318"/>
      <c r="E45" s="203" t="s">
        <v>164</v>
      </c>
      <c r="F45" s="204"/>
      <c r="G45" s="204"/>
      <c r="H45" s="204"/>
      <c r="I45" s="17"/>
      <c r="J45" s="18" t="s">
        <v>31</v>
      </c>
      <c r="K45" s="19"/>
      <c r="L45" s="205" t="s">
        <v>146</v>
      </c>
      <c r="M45" s="206"/>
      <c r="N45" s="206"/>
      <c r="O45" s="207"/>
      <c r="P45" s="218" t="s">
        <v>147</v>
      </c>
      <c r="Q45" s="219"/>
      <c r="R45" s="219"/>
      <c r="S45" s="220"/>
      <c r="T45" s="235" t="s">
        <v>163</v>
      </c>
      <c r="U45" s="219"/>
      <c r="V45" s="219"/>
      <c r="W45" s="236"/>
      <c r="X45" s="330"/>
      <c r="Y45" s="331"/>
      <c r="Z45" s="331"/>
      <c r="AA45" s="331"/>
      <c r="AB45" s="331"/>
      <c r="AC45" s="331"/>
      <c r="AD45" s="332"/>
      <c r="AE45" s="39"/>
      <c r="AF45" s="40"/>
      <c r="AG45" s="9"/>
    </row>
    <row r="46" spans="1:33" ht="15" customHeight="1">
      <c r="A46" s="10">
        <v>9</v>
      </c>
      <c r="B46" s="11">
        <v>41965</v>
      </c>
      <c r="C46" s="319">
        <v>0.7083333333333334</v>
      </c>
      <c r="D46" s="320"/>
      <c r="E46" s="274" t="s">
        <v>164</v>
      </c>
      <c r="F46" s="275"/>
      <c r="G46" s="275"/>
      <c r="H46" s="275"/>
      <c r="I46" s="12"/>
      <c r="J46" s="13" t="s">
        <v>31</v>
      </c>
      <c r="K46" s="14"/>
      <c r="L46" s="243" t="s">
        <v>147</v>
      </c>
      <c r="M46" s="244"/>
      <c r="N46" s="244"/>
      <c r="O46" s="245"/>
      <c r="P46" s="233" t="s">
        <v>163</v>
      </c>
      <c r="Q46" s="214"/>
      <c r="R46" s="214"/>
      <c r="S46" s="214"/>
      <c r="T46" s="233" t="s">
        <v>162</v>
      </c>
      <c r="U46" s="214"/>
      <c r="V46" s="214"/>
      <c r="W46" s="234"/>
      <c r="X46" s="327" t="s">
        <v>363</v>
      </c>
      <c r="Y46" s="328"/>
      <c r="Z46" s="328"/>
      <c r="AA46" s="328"/>
      <c r="AB46" s="328"/>
      <c r="AC46" s="328"/>
      <c r="AD46" s="329"/>
      <c r="AE46" s="39"/>
      <c r="AF46" s="40"/>
      <c r="AG46" s="9"/>
    </row>
    <row r="47" spans="1:33" ht="15" customHeight="1">
      <c r="A47" s="15">
        <v>10</v>
      </c>
      <c r="B47" s="172">
        <v>41965</v>
      </c>
      <c r="C47" s="317">
        <v>0.7708333333333334</v>
      </c>
      <c r="D47" s="318"/>
      <c r="E47" s="203" t="s">
        <v>162</v>
      </c>
      <c r="F47" s="204"/>
      <c r="G47" s="204"/>
      <c r="H47" s="204"/>
      <c r="I47" s="17"/>
      <c r="J47" s="18" t="s">
        <v>31</v>
      </c>
      <c r="K47" s="19"/>
      <c r="L47" s="205" t="s">
        <v>163</v>
      </c>
      <c r="M47" s="206"/>
      <c r="N47" s="206"/>
      <c r="O47" s="207"/>
      <c r="P47" s="218" t="s">
        <v>164</v>
      </c>
      <c r="Q47" s="219"/>
      <c r="R47" s="219"/>
      <c r="S47" s="220"/>
      <c r="T47" s="235" t="s">
        <v>147</v>
      </c>
      <c r="U47" s="219"/>
      <c r="V47" s="219"/>
      <c r="W47" s="236"/>
      <c r="X47" s="330"/>
      <c r="Y47" s="331"/>
      <c r="Z47" s="331"/>
      <c r="AA47" s="331"/>
      <c r="AB47" s="331"/>
      <c r="AC47" s="331"/>
      <c r="AD47" s="332"/>
      <c r="AE47" s="39"/>
      <c r="AF47" s="40"/>
      <c r="AG47" s="9"/>
    </row>
    <row r="48" spans="1:35" ht="7.5" customHeight="1">
      <c r="A48" s="20"/>
      <c r="B48" s="20"/>
      <c r="C48" s="21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2"/>
      <c r="S48" s="22"/>
      <c r="T48" s="22"/>
      <c r="U48" s="22"/>
      <c r="V48" s="22"/>
      <c r="W48" s="20"/>
      <c r="X48" s="20"/>
      <c r="Y48" s="20"/>
      <c r="AB48" s="23"/>
      <c r="AC48" s="23"/>
      <c r="AD48" s="21"/>
      <c r="AE48" s="21"/>
      <c r="AF48" s="23"/>
      <c r="AG48" s="23"/>
      <c r="AH48" s="23"/>
      <c r="AI48" s="23"/>
    </row>
    <row r="49" spans="1:27" ht="15" customHeight="1">
      <c r="A49" s="343" t="s">
        <v>9</v>
      </c>
      <c r="B49" s="344"/>
      <c r="C49" s="292" t="str">
        <f>B50</f>
        <v>ベガルタ</v>
      </c>
      <c r="D49" s="293"/>
      <c r="E49" s="294"/>
      <c r="F49" s="292" t="str">
        <f>B52</f>
        <v>エボルティーボ</v>
      </c>
      <c r="G49" s="293"/>
      <c r="H49" s="294"/>
      <c r="I49" s="292" t="str">
        <f>B54</f>
        <v>YMCA</v>
      </c>
      <c r="J49" s="293"/>
      <c r="K49" s="294"/>
      <c r="L49" s="292" t="str">
        <f>B56</f>
        <v>青葉FC</v>
      </c>
      <c r="M49" s="293"/>
      <c r="N49" s="294"/>
      <c r="O49" s="292" t="str">
        <f>B58</f>
        <v>エスペランサ</v>
      </c>
      <c r="P49" s="293"/>
      <c r="Q49" s="294"/>
      <c r="R49" s="237" t="s">
        <v>10</v>
      </c>
      <c r="S49" s="295"/>
      <c r="T49" s="256" t="s">
        <v>11</v>
      </c>
      <c r="U49" s="256"/>
      <c r="V49" s="256" t="s">
        <v>12</v>
      </c>
      <c r="W49" s="256"/>
      <c r="X49" s="237" t="s">
        <v>13</v>
      </c>
      <c r="Y49" s="255"/>
      <c r="Z49" s="237" t="s">
        <v>14</v>
      </c>
      <c r="AA49" s="255"/>
    </row>
    <row r="50" spans="1:30" ht="12" customHeight="1">
      <c r="A50" s="303">
        <v>1</v>
      </c>
      <c r="B50" s="345" t="s">
        <v>162</v>
      </c>
      <c r="C50" s="298">
        <f>IF(OR(C51="",E51=""),"",IF(C51=E51,"△",IF(C51&gt;E51,"○","●")))</f>
      </c>
      <c r="D50" s="299"/>
      <c r="E50" s="300"/>
      <c r="F50" s="298">
        <f>IF(OR(F51="",H51=""),"",IF(F51=H51,"△",IF(F51&gt;H51,"○","●")))</f>
      </c>
      <c r="G50" s="299"/>
      <c r="H50" s="300"/>
      <c r="I50" s="298">
        <f>IF(OR(I51="",K51=""),"",IF(I51=K51,"△",IF(I51&gt;K51,"○","●")))</f>
      </c>
      <c r="J50" s="299"/>
      <c r="K50" s="300"/>
      <c r="L50" s="298">
        <f>IF(OR(L51="",N51=""),"",IF(L51=N51,"△",IF(L51&gt;N51,"○","●")))</f>
      </c>
      <c r="M50" s="299"/>
      <c r="N50" s="300"/>
      <c r="O50" s="298">
        <f>IF(OR(O51="",Q51=""),"",IF(O51=Q51,"△",IF(O51&gt;Q51,"○","●")))</f>
      </c>
      <c r="P50" s="299"/>
      <c r="Q50" s="300"/>
      <c r="R50" s="176">
        <f>SUM(AC50:AC51)</f>
        <v>0</v>
      </c>
      <c r="S50" s="307"/>
      <c r="T50" s="176">
        <f>AD50</f>
        <v>0</v>
      </c>
      <c r="U50" s="177"/>
      <c r="V50" s="176">
        <f>AD51</f>
        <v>0</v>
      </c>
      <c r="W50" s="177"/>
      <c r="X50" s="176">
        <f>SUM(AD50-AD51)</f>
        <v>0</v>
      </c>
      <c r="Y50" s="177"/>
      <c r="Z50" s="176"/>
      <c r="AA50" s="177"/>
      <c r="AB50" s="346"/>
      <c r="AC50" s="29">
        <f>COUNTIF(C50:Q51,"○")*3</f>
        <v>0</v>
      </c>
      <c r="AD50" s="30">
        <f>SUM(C51+F51+I51+L51+O51)</f>
        <v>0</v>
      </c>
    </row>
    <row r="51" spans="1:30" ht="12" customHeight="1">
      <c r="A51" s="304"/>
      <c r="B51" s="306"/>
      <c r="C51" s="32"/>
      <c r="D51" s="33"/>
      <c r="E51" s="34"/>
      <c r="F51" s="32"/>
      <c r="G51" s="33" t="s">
        <v>15</v>
      </c>
      <c r="H51" s="34"/>
      <c r="I51" s="32"/>
      <c r="J51" s="33" t="s">
        <v>15</v>
      </c>
      <c r="K51" s="34"/>
      <c r="L51" s="32"/>
      <c r="M51" s="33" t="s">
        <v>15</v>
      </c>
      <c r="N51" s="34"/>
      <c r="O51" s="32"/>
      <c r="P51" s="33" t="s">
        <v>15</v>
      </c>
      <c r="Q51" s="34"/>
      <c r="R51" s="308"/>
      <c r="S51" s="309"/>
      <c r="T51" s="178"/>
      <c r="U51" s="179"/>
      <c r="V51" s="178"/>
      <c r="W51" s="179"/>
      <c r="X51" s="178"/>
      <c r="Y51" s="179"/>
      <c r="Z51" s="178"/>
      <c r="AA51" s="179"/>
      <c r="AB51" s="346"/>
      <c r="AC51" s="29">
        <f>COUNTIF(C50:Q51,"△")</f>
        <v>0</v>
      </c>
      <c r="AD51" s="30">
        <f>SUM(E51+H51+K51+N51+Q51)</f>
        <v>0</v>
      </c>
    </row>
    <row r="52" spans="1:30" ht="12" customHeight="1">
      <c r="A52" s="303">
        <v>2</v>
      </c>
      <c r="B52" s="311" t="s">
        <v>163</v>
      </c>
      <c r="C52" s="298">
        <f>IF(OR(C53="",E53=""),"",IF(C53=E53,"△",IF(C53&gt;E53,"○","●")))</f>
      </c>
      <c r="D52" s="299"/>
      <c r="E52" s="300"/>
      <c r="F52" s="298">
        <f>IF(OR(F53="",H53=""),"",IF(F53=H53,"△",IF(F53&gt;H53,"○","●")))</f>
      </c>
      <c r="G52" s="299"/>
      <c r="H52" s="300"/>
      <c r="I52" s="298">
        <f>IF(OR(I53="",K53=""),"",IF(I53=K53,"△",IF(I53&gt;K53,"○","●")))</f>
      </c>
      <c r="J52" s="299"/>
      <c r="K52" s="300"/>
      <c r="L52" s="298">
        <f>IF(OR(L53="",N53=""),"",IF(L53=N53,"△",IF(L53&gt;N53,"○","●")))</f>
      </c>
      <c r="M52" s="299"/>
      <c r="N52" s="300"/>
      <c r="O52" s="298">
        <f>IF(OR(O53="",Q53=""),"",IF(O53=Q53,"△",IF(O53&gt;Q53,"○","●")))</f>
      </c>
      <c r="P52" s="299"/>
      <c r="Q52" s="300"/>
      <c r="R52" s="176">
        <f>SUM(AC52:AC53)</f>
        <v>0</v>
      </c>
      <c r="S52" s="307"/>
      <c r="T52" s="176">
        <f>AD52</f>
        <v>0</v>
      </c>
      <c r="U52" s="177"/>
      <c r="V52" s="176">
        <f>AD53</f>
        <v>0</v>
      </c>
      <c r="W52" s="177"/>
      <c r="X52" s="176">
        <f>SUM(AD52-AD53)</f>
        <v>0</v>
      </c>
      <c r="Y52" s="177"/>
      <c r="Z52" s="176"/>
      <c r="AA52" s="177"/>
      <c r="AB52" s="346"/>
      <c r="AC52" s="29">
        <f>COUNTIF(C52:Q53,"○")*3</f>
        <v>0</v>
      </c>
      <c r="AD52" s="30">
        <f>SUM(C53+F53+I53+L53+O53)</f>
        <v>0</v>
      </c>
    </row>
    <row r="53" spans="1:30" ht="12" customHeight="1">
      <c r="A53" s="304"/>
      <c r="B53" s="312"/>
      <c r="C53" s="32"/>
      <c r="D53" s="33" t="s">
        <v>15</v>
      </c>
      <c r="E53" s="34"/>
      <c r="F53" s="32"/>
      <c r="G53" s="33"/>
      <c r="H53" s="34"/>
      <c r="I53" s="32"/>
      <c r="J53" s="33" t="s">
        <v>15</v>
      </c>
      <c r="K53" s="34"/>
      <c r="L53" s="32"/>
      <c r="M53" s="33" t="s">
        <v>15</v>
      </c>
      <c r="N53" s="34"/>
      <c r="O53" s="32"/>
      <c r="P53" s="33" t="s">
        <v>15</v>
      </c>
      <c r="Q53" s="34"/>
      <c r="R53" s="308"/>
      <c r="S53" s="309"/>
      <c r="T53" s="178"/>
      <c r="U53" s="179"/>
      <c r="V53" s="178"/>
      <c r="W53" s="179"/>
      <c r="X53" s="178"/>
      <c r="Y53" s="179"/>
      <c r="Z53" s="178"/>
      <c r="AA53" s="179"/>
      <c r="AB53" s="346"/>
      <c r="AC53" s="29">
        <f>COUNTIF(C52:Q53,"△")</f>
        <v>0</v>
      </c>
      <c r="AD53" s="30">
        <f>SUM(E53+H53+K53+N53+Q53)</f>
        <v>0</v>
      </c>
    </row>
    <row r="54" spans="1:30" ht="12" customHeight="1">
      <c r="A54" s="303">
        <v>3</v>
      </c>
      <c r="B54" s="311" t="s">
        <v>146</v>
      </c>
      <c r="C54" s="298">
        <f>IF(OR(C55="",E55=""),"",IF(C55=E55,"△",IF(C55&gt;E55,"○","●")))</f>
      </c>
      <c r="D54" s="299"/>
      <c r="E54" s="300"/>
      <c r="F54" s="298">
        <f>IF(OR(F55="",H55=""),"",IF(F55=H55,"△",IF(F55&gt;H55,"○","●")))</f>
      </c>
      <c r="G54" s="299"/>
      <c r="H54" s="300"/>
      <c r="I54" s="298">
        <f>IF(OR(I55="",K55=""),"",IF(I55=K55,"△",IF(I55&gt;K55,"○","●")))</f>
      </c>
      <c r="J54" s="299"/>
      <c r="K54" s="300"/>
      <c r="L54" s="298">
        <f>IF(OR(L55="",N55=""),"",IF(L55=N55,"△",IF(L55&gt;N55,"○","●")))</f>
      </c>
      <c r="M54" s="299"/>
      <c r="N54" s="300"/>
      <c r="O54" s="298">
        <f>IF(OR(O55="",Q55=""),"",IF(O55=Q55,"△",IF(O55&gt;Q55,"○","●")))</f>
      </c>
      <c r="P54" s="299"/>
      <c r="Q54" s="300"/>
      <c r="R54" s="176">
        <f>SUM(AC54:AC55)</f>
        <v>0</v>
      </c>
      <c r="S54" s="307"/>
      <c r="T54" s="176">
        <f>AD54</f>
        <v>0</v>
      </c>
      <c r="U54" s="177"/>
      <c r="V54" s="176">
        <f>AD55</f>
        <v>0</v>
      </c>
      <c r="W54" s="177"/>
      <c r="X54" s="176">
        <f>SUM(AD54-AD55)</f>
        <v>0</v>
      </c>
      <c r="Y54" s="177"/>
      <c r="Z54" s="176"/>
      <c r="AA54" s="177"/>
      <c r="AB54" s="346"/>
      <c r="AC54" s="29">
        <f>COUNTIF(C54:Q55,"○")*3</f>
        <v>0</v>
      </c>
      <c r="AD54" s="30">
        <f>SUM(C55+F55+I55+L55+O55)</f>
        <v>0</v>
      </c>
    </row>
    <row r="55" spans="1:30" ht="12" customHeight="1">
      <c r="A55" s="304"/>
      <c r="B55" s="312"/>
      <c r="C55" s="32"/>
      <c r="D55" s="33" t="s">
        <v>15</v>
      </c>
      <c r="E55" s="34"/>
      <c r="F55" s="32"/>
      <c r="G55" s="33" t="s">
        <v>15</v>
      </c>
      <c r="H55" s="34"/>
      <c r="I55" s="32"/>
      <c r="J55" s="33"/>
      <c r="K55" s="34"/>
      <c r="L55" s="32"/>
      <c r="M55" s="33" t="s">
        <v>15</v>
      </c>
      <c r="N55" s="34"/>
      <c r="O55" s="32"/>
      <c r="P55" s="33" t="s">
        <v>15</v>
      </c>
      <c r="Q55" s="34"/>
      <c r="R55" s="308"/>
      <c r="S55" s="309"/>
      <c r="T55" s="178"/>
      <c r="U55" s="179"/>
      <c r="V55" s="178"/>
      <c r="W55" s="179"/>
      <c r="X55" s="178"/>
      <c r="Y55" s="179"/>
      <c r="Z55" s="178"/>
      <c r="AA55" s="179"/>
      <c r="AB55" s="346"/>
      <c r="AC55" s="29">
        <f>COUNTIF(C54:Q55,"△")</f>
        <v>0</v>
      </c>
      <c r="AD55" s="30">
        <f>SUM(E55+H55+K55+N55+Q55)</f>
        <v>0</v>
      </c>
    </row>
    <row r="56" spans="1:30" ht="12" customHeight="1">
      <c r="A56" s="303">
        <v>4</v>
      </c>
      <c r="B56" s="311" t="s">
        <v>147</v>
      </c>
      <c r="C56" s="298">
        <f>IF(OR(C57="",E57=""),"",IF(C57=E57,"△",IF(C57&gt;E57,"○","●")))</f>
      </c>
      <c r="D56" s="299"/>
      <c r="E56" s="300"/>
      <c r="F56" s="298">
        <f>IF(OR(F57="",H57=""),"",IF(F57=H57,"△",IF(F57&gt;H57,"○","●")))</f>
      </c>
      <c r="G56" s="299"/>
      <c r="H56" s="300"/>
      <c r="I56" s="298">
        <f>IF(OR(I57="",K57=""),"",IF(I57=K57,"△",IF(I57&gt;K57,"○","●")))</f>
      </c>
      <c r="J56" s="299"/>
      <c r="K56" s="300"/>
      <c r="L56" s="298">
        <f>IF(OR(L57="",N57=""),"",IF(L57=N57,"△",IF(L57&gt;N57,"○","●")))</f>
      </c>
      <c r="M56" s="299"/>
      <c r="N56" s="300"/>
      <c r="O56" s="298">
        <f>IF(OR(O57="",Q57=""),"",IF(O57=Q57,"△",IF(O57&gt;Q57,"○","●")))</f>
      </c>
      <c r="P56" s="299"/>
      <c r="Q56" s="300"/>
      <c r="R56" s="176">
        <f>SUM(AC56:AC57)</f>
        <v>0</v>
      </c>
      <c r="S56" s="307"/>
      <c r="T56" s="176">
        <f>AD56</f>
        <v>0</v>
      </c>
      <c r="U56" s="177"/>
      <c r="V56" s="176">
        <f>AD57</f>
        <v>0</v>
      </c>
      <c r="W56" s="177"/>
      <c r="X56" s="176">
        <f>SUM(AD56-AD57)</f>
        <v>0</v>
      </c>
      <c r="Y56" s="177"/>
      <c r="Z56" s="176"/>
      <c r="AA56" s="177"/>
      <c r="AB56" s="346"/>
      <c r="AC56" s="29">
        <f>COUNTIF(C56:Q57,"○")*3</f>
        <v>0</v>
      </c>
      <c r="AD56" s="30">
        <f>SUM(C57+F57+I57+L57+O57)</f>
        <v>0</v>
      </c>
    </row>
    <row r="57" spans="1:30" ht="12" customHeight="1">
      <c r="A57" s="304"/>
      <c r="B57" s="312"/>
      <c r="C57" s="32"/>
      <c r="D57" s="33" t="s">
        <v>15</v>
      </c>
      <c r="E57" s="34"/>
      <c r="F57" s="32"/>
      <c r="G57" s="33" t="s">
        <v>15</v>
      </c>
      <c r="H57" s="34"/>
      <c r="I57" s="32"/>
      <c r="J57" s="33" t="s">
        <v>15</v>
      </c>
      <c r="K57" s="34"/>
      <c r="L57" s="32"/>
      <c r="M57" s="33"/>
      <c r="N57" s="34"/>
      <c r="O57" s="32"/>
      <c r="P57" s="33" t="s">
        <v>15</v>
      </c>
      <c r="Q57" s="34"/>
      <c r="R57" s="308"/>
      <c r="S57" s="309"/>
      <c r="T57" s="178"/>
      <c r="U57" s="179"/>
      <c r="V57" s="178"/>
      <c r="W57" s="179"/>
      <c r="X57" s="178"/>
      <c r="Y57" s="179"/>
      <c r="Z57" s="178"/>
      <c r="AA57" s="179"/>
      <c r="AB57" s="346"/>
      <c r="AC57" s="29">
        <f>COUNTIF(C56:Q57,"△")</f>
        <v>0</v>
      </c>
      <c r="AD57" s="30">
        <f>SUM(E57+H57+K57+N57+Q57)</f>
        <v>0</v>
      </c>
    </row>
    <row r="58" spans="1:30" ht="12" customHeight="1">
      <c r="A58" s="303">
        <v>5</v>
      </c>
      <c r="B58" s="311" t="s">
        <v>164</v>
      </c>
      <c r="C58" s="298">
        <f>IF(OR(C59="",E59=""),"",IF(C59=E59,"△",IF(C59&gt;E59,"○","●")))</f>
      </c>
      <c r="D58" s="299"/>
      <c r="E58" s="300"/>
      <c r="F58" s="298">
        <f>IF(OR(F59="",H59=""),"",IF(F59=H59,"△",IF(F59&gt;H59,"○","●")))</f>
      </c>
      <c r="G58" s="299"/>
      <c r="H58" s="300"/>
      <c r="I58" s="298">
        <f>IF(OR(I59="",K59=""),"",IF(I59=K59,"△",IF(I59&gt;K59,"○","●")))</f>
      </c>
      <c r="J58" s="299"/>
      <c r="K58" s="300"/>
      <c r="L58" s="298">
        <f>IF(OR(L59="",N59=""),"",IF(L59=N59,"△",IF(L59&gt;N59,"○","●")))</f>
      </c>
      <c r="M58" s="299"/>
      <c r="N58" s="300"/>
      <c r="O58" s="298">
        <f>IF(OR(O59="",Q59=""),"",IF(O59=Q59,"△",IF(O59&gt;Q59,"○","●")))</f>
      </c>
      <c r="P58" s="299"/>
      <c r="Q58" s="300"/>
      <c r="R58" s="176">
        <f>SUM(AC58:AC59)</f>
        <v>0</v>
      </c>
      <c r="S58" s="307"/>
      <c r="T58" s="176">
        <f>AD58</f>
        <v>0</v>
      </c>
      <c r="U58" s="177"/>
      <c r="V58" s="176">
        <f>AD59</f>
        <v>0</v>
      </c>
      <c r="W58" s="177"/>
      <c r="X58" s="176">
        <f>SUM(AD58-AD59)</f>
        <v>0</v>
      </c>
      <c r="Y58" s="177"/>
      <c r="Z58" s="176"/>
      <c r="AA58" s="177"/>
      <c r="AB58" s="346"/>
      <c r="AC58" s="29">
        <f>COUNTIF(C58:Q59,"○")*3</f>
        <v>0</v>
      </c>
      <c r="AD58" s="30">
        <f>SUM(C59+F59+I59+L59+O59)</f>
        <v>0</v>
      </c>
    </row>
    <row r="59" spans="1:30" ht="12" customHeight="1">
      <c r="A59" s="304"/>
      <c r="B59" s="312"/>
      <c r="C59" s="32"/>
      <c r="D59" s="33" t="s">
        <v>15</v>
      </c>
      <c r="E59" s="34"/>
      <c r="F59" s="32"/>
      <c r="G59" s="33" t="s">
        <v>15</v>
      </c>
      <c r="H59" s="34"/>
      <c r="I59" s="32"/>
      <c r="J59" s="33" t="s">
        <v>15</v>
      </c>
      <c r="K59" s="34"/>
      <c r="L59" s="32"/>
      <c r="M59" s="33" t="s">
        <v>15</v>
      </c>
      <c r="N59" s="34"/>
      <c r="O59" s="32"/>
      <c r="P59" s="33"/>
      <c r="Q59" s="34"/>
      <c r="R59" s="308"/>
      <c r="S59" s="309"/>
      <c r="T59" s="178"/>
      <c r="U59" s="179"/>
      <c r="V59" s="178"/>
      <c r="W59" s="179"/>
      <c r="X59" s="178"/>
      <c r="Y59" s="179"/>
      <c r="Z59" s="178"/>
      <c r="AA59" s="179"/>
      <c r="AB59" s="346"/>
      <c r="AC59" s="29">
        <f>COUNTIF(C58:Q59,"△")</f>
        <v>0</v>
      </c>
      <c r="AD59" s="30">
        <f>SUM(E59+H59+K59+N59+Q59)</f>
        <v>0</v>
      </c>
    </row>
    <row r="61" spans="1:35" ht="18" customHeight="1">
      <c r="A61" s="263" t="s">
        <v>17</v>
      </c>
      <c r="B61" s="263"/>
      <c r="C61" s="263"/>
      <c r="D61" s="263"/>
      <c r="F61" s="2" t="s">
        <v>359</v>
      </c>
      <c r="AB61" s="6"/>
      <c r="AC61" s="6"/>
      <c r="AD61" s="6"/>
      <c r="AE61" s="6"/>
      <c r="AF61" s="5"/>
      <c r="AG61" s="5"/>
      <c r="AH61" s="5"/>
      <c r="AI61" s="5"/>
    </row>
    <row r="62" spans="1:33" ht="15" customHeight="1">
      <c r="A62" s="7"/>
      <c r="B62" s="7" t="s">
        <v>2</v>
      </c>
      <c r="C62" s="264" t="s">
        <v>3</v>
      </c>
      <c r="D62" s="265"/>
      <c r="E62" s="266" t="s">
        <v>4</v>
      </c>
      <c r="F62" s="267"/>
      <c r="G62" s="267"/>
      <c r="H62" s="267"/>
      <c r="I62" s="267"/>
      <c r="J62" s="267"/>
      <c r="K62" s="267"/>
      <c r="L62" s="267"/>
      <c r="M62" s="267"/>
      <c r="N62" s="267"/>
      <c r="O62" s="268"/>
      <c r="P62" s="269" t="s">
        <v>5</v>
      </c>
      <c r="Q62" s="269"/>
      <c r="R62" s="269"/>
      <c r="S62" s="269"/>
      <c r="T62" s="269"/>
      <c r="U62" s="269"/>
      <c r="V62" s="269"/>
      <c r="W62" s="269"/>
      <c r="X62" s="269" t="s">
        <v>6</v>
      </c>
      <c r="Y62" s="269"/>
      <c r="Z62" s="269"/>
      <c r="AA62" s="269"/>
      <c r="AB62" s="269"/>
      <c r="AC62" s="269"/>
      <c r="AD62" s="269"/>
      <c r="AE62" s="8"/>
      <c r="AF62" s="9"/>
      <c r="AG62" s="9"/>
    </row>
    <row r="63" spans="1:33" ht="15" customHeight="1">
      <c r="A63" s="10">
        <v>1</v>
      </c>
      <c r="B63" s="165">
        <v>41924</v>
      </c>
      <c r="C63" s="353">
        <v>0.4166666666666667</v>
      </c>
      <c r="D63" s="354"/>
      <c r="E63" s="285" t="s">
        <v>328</v>
      </c>
      <c r="F63" s="355"/>
      <c r="G63" s="355"/>
      <c r="H63" s="355"/>
      <c r="I63" s="67"/>
      <c r="J63" s="68" t="s">
        <v>7</v>
      </c>
      <c r="K63" s="69"/>
      <c r="L63" s="287" t="s">
        <v>315</v>
      </c>
      <c r="M63" s="356"/>
      <c r="N63" s="356"/>
      <c r="O63" s="357"/>
      <c r="P63" s="358" t="s">
        <v>316</v>
      </c>
      <c r="Q63" s="348"/>
      <c r="R63" s="348"/>
      <c r="S63" s="359"/>
      <c r="T63" s="347" t="s">
        <v>317</v>
      </c>
      <c r="U63" s="348"/>
      <c r="V63" s="348"/>
      <c r="W63" s="349"/>
      <c r="X63" s="350" t="s">
        <v>318</v>
      </c>
      <c r="Y63" s="351"/>
      <c r="Z63" s="351"/>
      <c r="AA63" s="351"/>
      <c r="AB63" s="351"/>
      <c r="AC63" s="351"/>
      <c r="AD63" s="352"/>
      <c r="AE63" s="8"/>
      <c r="AF63" s="9"/>
      <c r="AG63" s="9"/>
    </row>
    <row r="64" spans="1:33" ht="15" customHeight="1">
      <c r="A64" s="158"/>
      <c r="B64" s="173">
        <v>41946</v>
      </c>
      <c r="C64" s="221">
        <v>0.5416666666666666</v>
      </c>
      <c r="D64" s="222"/>
      <c r="E64" s="223" t="s">
        <v>161</v>
      </c>
      <c r="F64" s="224"/>
      <c r="G64" s="224"/>
      <c r="H64" s="224"/>
      <c r="I64" s="155"/>
      <c r="J64" s="156" t="s">
        <v>7</v>
      </c>
      <c r="K64" s="157"/>
      <c r="L64" s="225" t="s">
        <v>140</v>
      </c>
      <c r="M64" s="226"/>
      <c r="N64" s="226"/>
      <c r="O64" s="227"/>
      <c r="P64" s="228" t="s">
        <v>150</v>
      </c>
      <c r="Q64" s="193"/>
      <c r="R64" s="193"/>
      <c r="S64" s="229"/>
      <c r="T64" s="192" t="s">
        <v>320</v>
      </c>
      <c r="U64" s="193"/>
      <c r="V64" s="193"/>
      <c r="W64" s="194"/>
      <c r="X64" s="195" t="s">
        <v>319</v>
      </c>
      <c r="Y64" s="196"/>
      <c r="Z64" s="196"/>
      <c r="AA64" s="196"/>
      <c r="AB64" s="196"/>
      <c r="AC64" s="196"/>
      <c r="AD64" s="197"/>
      <c r="AE64" s="8"/>
      <c r="AF64" s="9"/>
      <c r="AG64" s="9"/>
    </row>
    <row r="65" spans="1:33" ht="15" customHeight="1">
      <c r="A65" s="15">
        <v>2</v>
      </c>
      <c r="B65" s="174"/>
      <c r="C65" s="201">
        <v>0.6041666666666666</v>
      </c>
      <c r="D65" s="202"/>
      <c r="E65" s="203" t="s">
        <v>321</v>
      </c>
      <c r="F65" s="204"/>
      <c r="G65" s="204"/>
      <c r="H65" s="204"/>
      <c r="I65" s="17"/>
      <c r="J65" s="18" t="s">
        <v>7</v>
      </c>
      <c r="K65" s="19"/>
      <c r="L65" s="205" t="s">
        <v>150</v>
      </c>
      <c r="M65" s="206"/>
      <c r="N65" s="206"/>
      <c r="O65" s="207"/>
      <c r="P65" s="208" t="s">
        <v>143</v>
      </c>
      <c r="Q65" s="209"/>
      <c r="R65" s="209"/>
      <c r="S65" s="210"/>
      <c r="T65" s="211" t="s">
        <v>140</v>
      </c>
      <c r="U65" s="209"/>
      <c r="V65" s="209"/>
      <c r="W65" s="212"/>
      <c r="X65" s="198"/>
      <c r="Y65" s="199"/>
      <c r="Z65" s="199"/>
      <c r="AA65" s="199"/>
      <c r="AB65" s="199"/>
      <c r="AC65" s="199"/>
      <c r="AD65" s="200"/>
      <c r="AE65" s="8"/>
      <c r="AF65" s="9"/>
      <c r="AG65" s="9"/>
    </row>
    <row r="66" spans="1:33" ht="15" customHeight="1">
      <c r="A66" s="10">
        <v>3</v>
      </c>
      <c r="B66" s="175">
        <v>41959</v>
      </c>
      <c r="C66" s="363">
        <v>0.4583333333333333</v>
      </c>
      <c r="D66" s="364"/>
      <c r="E66" s="365" t="s">
        <v>323</v>
      </c>
      <c r="F66" s="366"/>
      <c r="G66" s="366"/>
      <c r="H66" s="366"/>
      <c r="I66" s="109"/>
      <c r="J66" s="110" t="s">
        <v>8</v>
      </c>
      <c r="K66" s="111"/>
      <c r="L66" s="369" t="s">
        <v>328</v>
      </c>
      <c r="M66" s="370"/>
      <c r="N66" s="370"/>
      <c r="O66" s="371"/>
      <c r="P66" s="228" t="s">
        <v>315</v>
      </c>
      <c r="Q66" s="193"/>
      <c r="R66" s="193"/>
      <c r="S66" s="229"/>
      <c r="T66" s="192" t="s">
        <v>324</v>
      </c>
      <c r="U66" s="193"/>
      <c r="V66" s="193"/>
      <c r="W66" s="194"/>
      <c r="X66" s="314" t="s">
        <v>322</v>
      </c>
      <c r="Y66" s="315"/>
      <c r="Z66" s="315"/>
      <c r="AA66" s="315"/>
      <c r="AB66" s="315"/>
      <c r="AC66" s="315"/>
      <c r="AD66" s="316"/>
      <c r="AE66" s="8"/>
      <c r="AF66" s="9"/>
      <c r="AG66" s="9"/>
    </row>
    <row r="67" spans="1:33" ht="15" customHeight="1">
      <c r="A67" s="15">
        <v>4</v>
      </c>
      <c r="B67" s="174"/>
      <c r="C67" s="201">
        <v>0.5208333333333334</v>
      </c>
      <c r="D67" s="202"/>
      <c r="E67" s="203" t="s">
        <v>324</v>
      </c>
      <c r="F67" s="204"/>
      <c r="G67" s="204"/>
      <c r="H67" s="204"/>
      <c r="I67" s="17"/>
      <c r="J67" s="18" t="s">
        <v>8</v>
      </c>
      <c r="K67" s="19"/>
      <c r="L67" s="205" t="s">
        <v>153</v>
      </c>
      <c r="M67" s="206"/>
      <c r="N67" s="206"/>
      <c r="O67" s="207"/>
      <c r="P67" s="218" t="s">
        <v>166</v>
      </c>
      <c r="Q67" s="219"/>
      <c r="R67" s="219"/>
      <c r="S67" s="220"/>
      <c r="T67" s="235" t="s">
        <v>329</v>
      </c>
      <c r="U67" s="219"/>
      <c r="V67" s="219"/>
      <c r="W67" s="236"/>
      <c r="X67" s="198"/>
      <c r="Y67" s="199"/>
      <c r="Z67" s="199"/>
      <c r="AA67" s="199"/>
      <c r="AB67" s="199"/>
      <c r="AC67" s="199"/>
      <c r="AD67" s="200"/>
      <c r="AE67" s="8"/>
      <c r="AF67" s="9"/>
      <c r="AG67" s="9"/>
    </row>
    <row r="68" spans="1:33" ht="15" customHeight="1">
      <c r="A68" s="10">
        <v>5</v>
      </c>
      <c r="B68" s="175">
        <v>41966</v>
      </c>
      <c r="C68" s="363">
        <v>0.4583333333333333</v>
      </c>
      <c r="D68" s="364"/>
      <c r="E68" s="274" t="s">
        <v>166</v>
      </c>
      <c r="F68" s="275"/>
      <c r="G68" s="275"/>
      <c r="H68" s="275"/>
      <c r="I68" s="12"/>
      <c r="J68" s="13" t="s">
        <v>8</v>
      </c>
      <c r="K68" s="14"/>
      <c r="L68" s="243" t="s">
        <v>153</v>
      </c>
      <c r="M68" s="244"/>
      <c r="N68" s="244"/>
      <c r="O68" s="245"/>
      <c r="P68" s="213" t="s">
        <v>328</v>
      </c>
      <c r="Q68" s="214"/>
      <c r="R68" s="214"/>
      <c r="S68" s="215"/>
      <c r="T68" s="233" t="s">
        <v>330</v>
      </c>
      <c r="U68" s="214"/>
      <c r="V68" s="214"/>
      <c r="W68" s="234"/>
      <c r="X68" s="314" t="s">
        <v>322</v>
      </c>
      <c r="Y68" s="315"/>
      <c r="Z68" s="315"/>
      <c r="AA68" s="315"/>
      <c r="AB68" s="315"/>
      <c r="AC68" s="315"/>
      <c r="AD68" s="316"/>
      <c r="AE68" s="8"/>
      <c r="AF68" s="9"/>
      <c r="AG68" s="9"/>
    </row>
    <row r="69" spans="1:33" ht="15" customHeight="1">
      <c r="A69" s="15">
        <v>6</v>
      </c>
      <c r="B69" s="174"/>
      <c r="C69" s="201">
        <v>0.5208333333333334</v>
      </c>
      <c r="D69" s="202"/>
      <c r="E69" s="203" t="s">
        <v>325</v>
      </c>
      <c r="F69" s="204"/>
      <c r="G69" s="204"/>
      <c r="H69" s="204"/>
      <c r="I69" s="17"/>
      <c r="J69" s="18" t="s">
        <v>8</v>
      </c>
      <c r="K69" s="19"/>
      <c r="L69" s="205" t="s">
        <v>328</v>
      </c>
      <c r="M69" s="206"/>
      <c r="N69" s="206"/>
      <c r="O69" s="207"/>
      <c r="P69" s="360" t="s">
        <v>153</v>
      </c>
      <c r="Q69" s="361"/>
      <c r="R69" s="361"/>
      <c r="S69" s="362"/>
      <c r="T69" s="367" t="s">
        <v>331</v>
      </c>
      <c r="U69" s="361"/>
      <c r="V69" s="361"/>
      <c r="W69" s="368"/>
      <c r="X69" s="198"/>
      <c r="Y69" s="199"/>
      <c r="Z69" s="199"/>
      <c r="AA69" s="199"/>
      <c r="AB69" s="199"/>
      <c r="AC69" s="199"/>
      <c r="AD69" s="200"/>
      <c r="AE69" s="8"/>
      <c r="AF69" s="9"/>
      <c r="AG69" s="9"/>
    </row>
    <row r="70" spans="1:33" ht="15" customHeight="1">
      <c r="A70" s="10">
        <v>7</v>
      </c>
      <c r="B70" s="175">
        <v>41967</v>
      </c>
      <c r="C70" s="363">
        <v>0.4583333333333333</v>
      </c>
      <c r="D70" s="364"/>
      <c r="E70" s="365" t="s">
        <v>324</v>
      </c>
      <c r="F70" s="366"/>
      <c r="G70" s="366"/>
      <c r="H70" s="366"/>
      <c r="I70" s="109"/>
      <c r="J70" s="110" t="s">
        <v>8</v>
      </c>
      <c r="K70" s="111"/>
      <c r="L70" s="369" t="s">
        <v>323</v>
      </c>
      <c r="M70" s="370"/>
      <c r="N70" s="370"/>
      <c r="O70" s="371"/>
      <c r="P70" s="378" t="s">
        <v>330</v>
      </c>
      <c r="Q70" s="376"/>
      <c r="R70" s="376"/>
      <c r="S70" s="379"/>
      <c r="T70" s="375" t="s">
        <v>332</v>
      </c>
      <c r="U70" s="376"/>
      <c r="V70" s="376"/>
      <c r="W70" s="377"/>
      <c r="X70" s="186" t="s">
        <v>322</v>
      </c>
      <c r="Y70" s="187"/>
      <c r="Z70" s="187"/>
      <c r="AA70" s="187"/>
      <c r="AB70" s="187"/>
      <c r="AC70" s="187"/>
      <c r="AD70" s="188"/>
      <c r="AE70" s="8"/>
      <c r="AF70" s="9"/>
      <c r="AG70" s="9"/>
    </row>
    <row r="71" spans="1:33" ht="15" customHeight="1">
      <c r="A71" s="15">
        <v>8</v>
      </c>
      <c r="B71" s="174"/>
      <c r="C71" s="201">
        <v>0.5208333333333334</v>
      </c>
      <c r="D71" s="202"/>
      <c r="E71" s="203" t="s">
        <v>326</v>
      </c>
      <c r="F71" s="204"/>
      <c r="G71" s="204"/>
      <c r="H71" s="204"/>
      <c r="I71" s="17"/>
      <c r="J71" s="18" t="s">
        <v>8</v>
      </c>
      <c r="K71" s="19"/>
      <c r="L71" s="205" t="s">
        <v>327</v>
      </c>
      <c r="M71" s="206"/>
      <c r="N71" s="206"/>
      <c r="O71" s="207"/>
      <c r="P71" s="360" t="s">
        <v>333</v>
      </c>
      <c r="Q71" s="361"/>
      <c r="R71" s="361"/>
      <c r="S71" s="362"/>
      <c r="T71" s="367" t="s">
        <v>166</v>
      </c>
      <c r="U71" s="361"/>
      <c r="V71" s="361"/>
      <c r="W71" s="368"/>
      <c r="X71" s="258"/>
      <c r="Y71" s="259"/>
      <c r="Z71" s="259"/>
      <c r="AA71" s="259"/>
      <c r="AB71" s="259"/>
      <c r="AC71" s="259"/>
      <c r="AD71" s="260"/>
      <c r="AE71" s="8"/>
      <c r="AF71" s="9"/>
      <c r="AG71" s="9"/>
    </row>
    <row r="72" spans="1:33" ht="15" customHeight="1">
      <c r="A72" s="10">
        <v>9</v>
      </c>
      <c r="B72" s="175">
        <v>41973</v>
      </c>
      <c r="C72" s="363">
        <v>0.4583333333333333</v>
      </c>
      <c r="D72" s="364"/>
      <c r="E72" s="274" t="s">
        <v>325</v>
      </c>
      <c r="F72" s="275"/>
      <c r="G72" s="275"/>
      <c r="H72" s="275"/>
      <c r="I72" s="12"/>
      <c r="J72" s="13" t="s">
        <v>8</v>
      </c>
      <c r="K72" s="14"/>
      <c r="L72" s="243" t="s">
        <v>166</v>
      </c>
      <c r="M72" s="244"/>
      <c r="N72" s="244"/>
      <c r="O72" s="245"/>
      <c r="P72" s="380" t="s">
        <v>333</v>
      </c>
      <c r="Q72" s="373"/>
      <c r="R72" s="373"/>
      <c r="S72" s="381"/>
      <c r="T72" s="372" t="s">
        <v>334</v>
      </c>
      <c r="U72" s="373"/>
      <c r="V72" s="373"/>
      <c r="W72" s="374"/>
      <c r="X72" s="186" t="s">
        <v>322</v>
      </c>
      <c r="Y72" s="187"/>
      <c r="Z72" s="187"/>
      <c r="AA72" s="187"/>
      <c r="AB72" s="187"/>
      <c r="AC72" s="187"/>
      <c r="AD72" s="188"/>
      <c r="AE72" s="8"/>
      <c r="AF72" s="9"/>
      <c r="AG72" s="9"/>
    </row>
    <row r="73" spans="1:33" ht="15" customHeight="1">
      <c r="A73" s="15">
        <v>10</v>
      </c>
      <c r="B73" s="174"/>
      <c r="C73" s="201">
        <v>0.5208333333333334</v>
      </c>
      <c r="D73" s="202"/>
      <c r="E73" s="203" t="s">
        <v>324</v>
      </c>
      <c r="F73" s="204"/>
      <c r="G73" s="204"/>
      <c r="H73" s="204"/>
      <c r="I73" s="17"/>
      <c r="J73" s="18" t="s">
        <v>8</v>
      </c>
      <c r="K73" s="19"/>
      <c r="L73" s="205" t="s">
        <v>328</v>
      </c>
      <c r="M73" s="206"/>
      <c r="N73" s="206"/>
      <c r="O73" s="207"/>
      <c r="P73" s="360" t="s">
        <v>166</v>
      </c>
      <c r="Q73" s="361"/>
      <c r="R73" s="361"/>
      <c r="S73" s="362"/>
      <c r="T73" s="367" t="s">
        <v>330</v>
      </c>
      <c r="U73" s="361"/>
      <c r="V73" s="361"/>
      <c r="W73" s="368"/>
      <c r="X73" s="258"/>
      <c r="Y73" s="259"/>
      <c r="Z73" s="259"/>
      <c r="AA73" s="259"/>
      <c r="AB73" s="259"/>
      <c r="AC73" s="259"/>
      <c r="AD73" s="260"/>
      <c r="AE73" s="8"/>
      <c r="AF73" s="9"/>
      <c r="AG73" s="9"/>
    </row>
    <row r="74" spans="1:33" ht="15" customHeight="1" hidden="1">
      <c r="A74" s="72">
        <v>11</v>
      </c>
      <c r="B74" s="75"/>
      <c r="C74" s="385"/>
      <c r="D74" s="386"/>
      <c r="E74" s="387"/>
      <c r="F74" s="388"/>
      <c r="G74" s="388"/>
      <c r="H74" s="388"/>
      <c r="I74" s="76"/>
      <c r="J74" s="70" t="s">
        <v>7</v>
      </c>
      <c r="K74" s="77"/>
      <c r="L74" s="389"/>
      <c r="M74" s="390"/>
      <c r="N74" s="390"/>
      <c r="O74" s="391"/>
      <c r="P74" s="382"/>
      <c r="Q74" s="383"/>
      <c r="R74" s="383"/>
      <c r="S74" s="384"/>
      <c r="T74" s="412"/>
      <c r="U74" s="383"/>
      <c r="V74" s="383"/>
      <c r="W74" s="413"/>
      <c r="X74" s="106"/>
      <c r="Y74" s="107"/>
      <c r="Z74" s="107"/>
      <c r="AA74" s="107"/>
      <c r="AB74" s="107"/>
      <c r="AC74" s="107"/>
      <c r="AD74" s="108"/>
      <c r="AE74" s="8"/>
      <c r="AF74" s="9"/>
      <c r="AG74" s="9"/>
    </row>
    <row r="75" spans="1:33" ht="15" customHeight="1" hidden="1">
      <c r="A75" s="74">
        <v>12</v>
      </c>
      <c r="B75" s="11"/>
      <c r="C75" s="272"/>
      <c r="D75" s="273"/>
      <c r="E75" s="274"/>
      <c r="F75" s="275"/>
      <c r="G75" s="275"/>
      <c r="H75" s="275"/>
      <c r="I75" s="12"/>
      <c r="J75" s="13" t="s">
        <v>7</v>
      </c>
      <c r="K75" s="14"/>
      <c r="L75" s="243"/>
      <c r="M75" s="244"/>
      <c r="N75" s="244"/>
      <c r="O75" s="245"/>
      <c r="P75" s="213"/>
      <c r="Q75" s="214"/>
      <c r="R75" s="214"/>
      <c r="S75" s="215"/>
      <c r="T75" s="233"/>
      <c r="U75" s="214"/>
      <c r="V75" s="214"/>
      <c r="W75" s="234"/>
      <c r="X75" s="186"/>
      <c r="Y75" s="187"/>
      <c r="Z75" s="187"/>
      <c r="AA75" s="187"/>
      <c r="AB75" s="187"/>
      <c r="AC75" s="187"/>
      <c r="AD75" s="188"/>
      <c r="AE75" s="8"/>
      <c r="AF75" s="9"/>
      <c r="AG75" s="9"/>
    </row>
    <row r="76" spans="1:33" ht="15" customHeight="1" hidden="1">
      <c r="A76" s="73">
        <v>13</v>
      </c>
      <c r="B76" s="16"/>
      <c r="C76" s="216"/>
      <c r="D76" s="217"/>
      <c r="E76" s="203"/>
      <c r="F76" s="204"/>
      <c r="G76" s="204"/>
      <c r="H76" s="204"/>
      <c r="I76" s="17"/>
      <c r="J76" s="18" t="s">
        <v>7</v>
      </c>
      <c r="K76" s="19"/>
      <c r="L76" s="205"/>
      <c r="M76" s="206"/>
      <c r="N76" s="206"/>
      <c r="O76" s="207"/>
      <c r="P76" s="218"/>
      <c r="Q76" s="219"/>
      <c r="R76" s="219"/>
      <c r="S76" s="220"/>
      <c r="T76" s="235"/>
      <c r="U76" s="219"/>
      <c r="V76" s="219"/>
      <c r="W76" s="236"/>
      <c r="X76" s="258"/>
      <c r="Y76" s="259"/>
      <c r="Z76" s="259"/>
      <c r="AA76" s="259"/>
      <c r="AB76" s="259"/>
      <c r="AC76" s="259"/>
      <c r="AD76" s="260"/>
      <c r="AE76" s="8"/>
      <c r="AF76" s="9"/>
      <c r="AG76" s="9"/>
    </row>
    <row r="77" spans="1:33" ht="15" customHeight="1" hidden="1">
      <c r="A77" s="74">
        <v>14</v>
      </c>
      <c r="B77" s="11"/>
      <c r="C77" s="272"/>
      <c r="D77" s="273"/>
      <c r="E77" s="274"/>
      <c r="F77" s="275"/>
      <c r="G77" s="275"/>
      <c r="H77" s="275"/>
      <c r="I77" s="12"/>
      <c r="J77" s="13" t="s">
        <v>7</v>
      </c>
      <c r="K77" s="14"/>
      <c r="L77" s="243"/>
      <c r="M77" s="244"/>
      <c r="N77" s="244"/>
      <c r="O77" s="245"/>
      <c r="P77" s="213"/>
      <c r="Q77" s="214"/>
      <c r="R77" s="214"/>
      <c r="S77" s="215"/>
      <c r="T77" s="233"/>
      <c r="U77" s="214"/>
      <c r="V77" s="214"/>
      <c r="W77" s="234"/>
      <c r="X77" s="186"/>
      <c r="Y77" s="187"/>
      <c r="Z77" s="187"/>
      <c r="AA77" s="187"/>
      <c r="AB77" s="187"/>
      <c r="AC77" s="187"/>
      <c r="AD77" s="188"/>
      <c r="AE77" s="8"/>
      <c r="AF77" s="9"/>
      <c r="AG77" s="9"/>
    </row>
    <row r="78" spans="1:33" ht="15" customHeight="1" hidden="1">
      <c r="A78" s="73">
        <v>15</v>
      </c>
      <c r="B78" s="16"/>
      <c r="C78" s="216"/>
      <c r="D78" s="217"/>
      <c r="E78" s="203"/>
      <c r="F78" s="204"/>
      <c r="G78" s="204"/>
      <c r="H78" s="204"/>
      <c r="I78" s="17"/>
      <c r="J78" s="18" t="s">
        <v>7</v>
      </c>
      <c r="K78" s="19"/>
      <c r="L78" s="205"/>
      <c r="M78" s="206"/>
      <c r="N78" s="206"/>
      <c r="O78" s="207"/>
      <c r="P78" s="218"/>
      <c r="Q78" s="219"/>
      <c r="R78" s="219"/>
      <c r="S78" s="220"/>
      <c r="T78" s="235"/>
      <c r="U78" s="219"/>
      <c r="V78" s="219"/>
      <c r="W78" s="236"/>
      <c r="X78" s="189"/>
      <c r="Y78" s="190"/>
      <c r="Z78" s="190"/>
      <c r="AA78" s="190"/>
      <c r="AB78" s="190"/>
      <c r="AC78" s="190"/>
      <c r="AD78" s="191"/>
      <c r="AE78" s="8"/>
      <c r="AF78" s="9"/>
      <c r="AG78" s="9"/>
    </row>
    <row r="79" spans="1:35" ht="7.5" customHeight="1">
      <c r="A79" s="20"/>
      <c r="B79" s="20"/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2"/>
      <c r="Q79" s="22"/>
      <c r="R79" s="22"/>
      <c r="S79" s="22"/>
      <c r="T79" s="22"/>
      <c r="U79" s="22"/>
      <c r="V79" s="22"/>
      <c r="W79" s="20"/>
      <c r="X79" s="20"/>
      <c r="Y79" s="20"/>
      <c r="AB79" s="23"/>
      <c r="AC79" s="23"/>
      <c r="AD79" s="21"/>
      <c r="AE79" s="21"/>
      <c r="AF79" s="23"/>
      <c r="AG79" s="23"/>
      <c r="AH79" s="23"/>
      <c r="AI79" s="23"/>
    </row>
    <row r="80" spans="1:41" ht="15" customHeight="1">
      <c r="A80" s="301" t="s">
        <v>9</v>
      </c>
      <c r="B80" s="302"/>
      <c r="C80" s="292" t="str">
        <f>B81</f>
        <v>FCみやぎ</v>
      </c>
      <c r="D80" s="293"/>
      <c r="E80" s="294"/>
      <c r="F80" s="292" t="str">
        <f>B83</f>
        <v>DUOパーク</v>
      </c>
      <c r="G80" s="293"/>
      <c r="H80" s="294"/>
      <c r="I80" s="292" t="str">
        <f>B85</f>
        <v>コバルトーレ</v>
      </c>
      <c r="J80" s="293"/>
      <c r="K80" s="294"/>
      <c r="L80" s="292" t="str">
        <f>B87</f>
        <v>フェニックス</v>
      </c>
      <c r="M80" s="293"/>
      <c r="N80" s="294"/>
      <c r="O80" s="292" t="str">
        <f>B89</f>
        <v>アバンツァーレ</v>
      </c>
      <c r="P80" s="293"/>
      <c r="Q80" s="294"/>
      <c r="R80" s="237" t="s">
        <v>10</v>
      </c>
      <c r="S80" s="295"/>
      <c r="T80" s="256" t="s">
        <v>11</v>
      </c>
      <c r="U80" s="256"/>
      <c r="V80" s="256" t="s">
        <v>12</v>
      </c>
      <c r="W80" s="256"/>
      <c r="X80" s="237" t="s">
        <v>13</v>
      </c>
      <c r="Y80" s="255"/>
      <c r="Z80" s="237" t="s">
        <v>14</v>
      </c>
      <c r="AA80" s="255"/>
      <c r="AF80" s="26"/>
      <c r="AI80" s="26"/>
      <c r="AJ80" s="27"/>
      <c r="AK80" s="20"/>
      <c r="AO80" s="28"/>
    </row>
    <row r="81" spans="1:41" ht="12" customHeight="1">
      <c r="A81" s="303">
        <v>1</v>
      </c>
      <c r="B81" s="305" t="s">
        <v>165</v>
      </c>
      <c r="C81" s="298">
        <f>IF(OR(C82="",E82=""),"",IF(C82=E82,"△",IF(C82&gt;E82,"○","●")))</f>
      </c>
      <c r="D81" s="299"/>
      <c r="E81" s="300"/>
      <c r="F81" s="298">
        <f>IF(OR(F82="",H82=""),"",IF(F82=H82,"△",IF(F82&gt;H82,"○","●")))</f>
      </c>
      <c r="G81" s="299"/>
      <c r="H81" s="300"/>
      <c r="I81" s="298">
        <f>IF(OR(I82="",K82=""),"",IF(I82=K82,"△",IF(I82&gt;K82,"○","●")))</f>
      </c>
      <c r="J81" s="299"/>
      <c r="K81" s="300"/>
      <c r="L81" s="298">
        <f>IF(OR(L82="",N82=""),"",IF(L82=N82,"△",IF(L82&gt;N82,"○","●")))</f>
      </c>
      <c r="M81" s="299"/>
      <c r="N81" s="300"/>
      <c r="O81" s="298">
        <f>IF(OR(O82="",Q82=""),"",IF(O82=Q82,"△",IF(O82&gt;Q82,"○","●")))</f>
      </c>
      <c r="P81" s="299"/>
      <c r="Q81" s="300"/>
      <c r="R81" s="176">
        <f>SUM(AC81:AC82)</f>
        <v>0</v>
      </c>
      <c r="S81" s="307"/>
      <c r="T81" s="176">
        <f>AD81</f>
        <v>0</v>
      </c>
      <c r="U81" s="177"/>
      <c r="V81" s="176">
        <f>AD82</f>
        <v>0</v>
      </c>
      <c r="W81" s="177"/>
      <c r="X81" s="176">
        <f>SUM(AD81-AD82)</f>
        <v>0</v>
      </c>
      <c r="Y81" s="177"/>
      <c r="Z81" s="176"/>
      <c r="AA81" s="177"/>
      <c r="AC81" s="29">
        <f>COUNTIF(C81:Q82,"○")*3</f>
        <v>0</v>
      </c>
      <c r="AD81" s="30">
        <f>SUM(C82+F82+I82+L82+O82)</f>
        <v>0</v>
      </c>
      <c r="AG81" s="30">
        <f>SUM(C82+F82+I82+L82+O82+R82)</f>
        <v>0</v>
      </c>
      <c r="AK81" s="310"/>
      <c r="AO81" s="31"/>
    </row>
    <row r="82" spans="1:41" ht="12" customHeight="1">
      <c r="A82" s="304"/>
      <c r="B82" s="306"/>
      <c r="C82" s="32"/>
      <c r="D82" s="33"/>
      <c r="E82" s="34"/>
      <c r="F82" s="32"/>
      <c r="G82" s="33" t="s">
        <v>15</v>
      </c>
      <c r="H82" s="34"/>
      <c r="I82" s="32"/>
      <c r="J82" s="33" t="s">
        <v>15</v>
      </c>
      <c r="K82" s="34"/>
      <c r="L82" s="32"/>
      <c r="M82" s="33" t="s">
        <v>15</v>
      </c>
      <c r="N82" s="34"/>
      <c r="O82" s="32"/>
      <c r="P82" s="33" t="s">
        <v>15</v>
      </c>
      <c r="Q82" s="34"/>
      <c r="R82" s="308"/>
      <c r="S82" s="309"/>
      <c r="T82" s="178"/>
      <c r="U82" s="179"/>
      <c r="V82" s="178"/>
      <c r="W82" s="179"/>
      <c r="X82" s="178"/>
      <c r="Y82" s="179"/>
      <c r="Z82" s="178"/>
      <c r="AA82" s="179"/>
      <c r="AC82" s="29">
        <f>COUNTIF(C81:Q82,"△")</f>
        <v>0</v>
      </c>
      <c r="AD82" s="30">
        <f>SUM(E82+H82+K82+N82+Q82)</f>
        <v>0</v>
      </c>
      <c r="AG82" s="30">
        <f>SUM(E82+H82+K82+N82+Q82+T82)</f>
        <v>0</v>
      </c>
      <c r="AK82" s="310"/>
      <c r="AO82" s="31"/>
    </row>
    <row r="83" spans="1:41" ht="12" customHeight="1">
      <c r="A83" s="303">
        <v>2</v>
      </c>
      <c r="B83" s="311" t="s">
        <v>150</v>
      </c>
      <c r="C83" s="298">
        <f>IF(OR(C84="",E84=""),"",IF(C84=E84,"△",IF(C84&gt;E84,"○","●")))</f>
      </c>
      <c r="D83" s="299"/>
      <c r="E83" s="300"/>
      <c r="F83" s="298">
        <f>IF(OR(F84="",H84=""),"",IF(F84=H84,"△",IF(F84&gt;H84,"○","●")))</f>
      </c>
      <c r="G83" s="299"/>
      <c r="H83" s="300"/>
      <c r="I83" s="298">
        <f>IF(OR(I84="",K84=""),"",IF(I84=K84,"△",IF(I84&gt;K84,"○","●")))</f>
      </c>
      <c r="J83" s="299"/>
      <c r="K83" s="300"/>
      <c r="L83" s="298">
        <f>IF(OR(L84="",N84=""),"",IF(L84=N84,"△",IF(L84&gt;N84,"○","●")))</f>
      </c>
      <c r="M83" s="299"/>
      <c r="N83" s="300"/>
      <c r="O83" s="298">
        <f>IF(OR(O84="",Q84=""),"",IF(O84=Q84,"△",IF(O84&gt;Q84,"○","●")))</f>
      </c>
      <c r="P83" s="299"/>
      <c r="Q83" s="300"/>
      <c r="R83" s="176">
        <f>SUM(AC83:AC84)</f>
        <v>0</v>
      </c>
      <c r="S83" s="307"/>
      <c r="T83" s="176">
        <f>AD83</f>
        <v>0</v>
      </c>
      <c r="U83" s="177"/>
      <c r="V83" s="176">
        <f>AD84</f>
        <v>0</v>
      </c>
      <c r="W83" s="177"/>
      <c r="X83" s="176">
        <f>SUM(AD83-AD84)</f>
        <v>0</v>
      </c>
      <c r="Y83" s="177"/>
      <c r="Z83" s="176"/>
      <c r="AA83" s="177"/>
      <c r="AC83" s="29">
        <f>COUNTIF(C83:Q84,"○")*3</f>
        <v>0</v>
      </c>
      <c r="AD83" s="30">
        <f>SUM(C84+F84+I84+L84+O84)</f>
        <v>0</v>
      </c>
      <c r="AG83" s="30">
        <f>SUM(C84+F84+I84+L84+O84+R84)</f>
        <v>0</v>
      </c>
      <c r="AK83" s="310"/>
      <c r="AO83" s="31"/>
    </row>
    <row r="84" spans="1:41" ht="12" customHeight="1">
      <c r="A84" s="304"/>
      <c r="B84" s="312"/>
      <c r="C84" s="32"/>
      <c r="D84" s="33" t="s">
        <v>15</v>
      </c>
      <c r="E84" s="34"/>
      <c r="F84" s="32"/>
      <c r="G84" s="33"/>
      <c r="H84" s="34"/>
      <c r="I84" s="32"/>
      <c r="J84" s="33" t="s">
        <v>15</v>
      </c>
      <c r="K84" s="34"/>
      <c r="L84" s="32"/>
      <c r="M84" s="33" t="s">
        <v>15</v>
      </c>
      <c r="N84" s="34"/>
      <c r="O84" s="32"/>
      <c r="P84" s="33" t="s">
        <v>15</v>
      </c>
      <c r="Q84" s="34"/>
      <c r="R84" s="308"/>
      <c r="S84" s="309"/>
      <c r="T84" s="178"/>
      <c r="U84" s="179"/>
      <c r="V84" s="178"/>
      <c r="W84" s="179"/>
      <c r="X84" s="178"/>
      <c r="Y84" s="179"/>
      <c r="Z84" s="178"/>
      <c r="AA84" s="179"/>
      <c r="AC84" s="29">
        <f>COUNTIF(C83:Q84,"△")</f>
        <v>0</v>
      </c>
      <c r="AD84" s="30">
        <f>SUM(E84+H84+K84+N84+Q84)</f>
        <v>0</v>
      </c>
      <c r="AG84" s="30">
        <f>SUM(E84+H84+K84+N84+Q84+T84)</f>
        <v>0</v>
      </c>
      <c r="AK84" s="310"/>
      <c r="AO84" s="31"/>
    </row>
    <row r="85" spans="1:41" ht="12" customHeight="1">
      <c r="A85" s="303">
        <v>3</v>
      </c>
      <c r="B85" s="311" t="s">
        <v>166</v>
      </c>
      <c r="C85" s="298">
        <f>IF(OR(C86="",E86=""),"",IF(C86=E86,"△",IF(C86&gt;E86,"○","●")))</f>
      </c>
      <c r="D85" s="299"/>
      <c r="E85" s="300"/>
      <c r="F85" s="298">
        <f>IF(OR(F86="",H86=""),"",IF(F86=H86,"△",IF(F86&gt;H86,"○","●")))</f>
      </c>
      <c r="G85" s="299"/>
      <c r="H85" s="300"/>
      <c r="I85" s="298">
        <f>IF(OR(I86="",K86=""),"",IF(I86=K86,"△",IF(I86&gt;K86,"○","●")))</f>
      </c>
      <c r="J85" s="299"/>
      <c r="K85" s="300"/>
      <c r="L85" s="298">
        <f>IF(OR(L86="",N86=""),"",IF(L86=N86,"△",IF(L86&gt;N86,"○","●")))</f>
      </c>
      <c r="M85" s="299"/>
      <c r="N85" s="300"/>
      <c r="O85" s="298">
        <f>IF(OR(O86="",Q86=""),"",IF(O86=Q86,"△",IF(O86&gt;Q86,"○","●")))</f>
      </c>
      <c r="P85" s="299"/>
      <c r="Q85" s="300"/>
      <c r="R85" s="176">
        <f>SUM(AC85:AC86)</f>
        <v>0</v>
      </c>
      <c r="S85" s="307"/>
      <c r="T85" s="176">
        <f>AD85</f>
        <v>0</v>
      </c>
      <c r="U85" s="177"/>
      <c r="V85" s="176">
        <f>AD86</f>
        <v>0</v>
      </c>
      <c r="W85" s="177"/>
      <c r="X85" s="176">
        <f>SUM(AD85-AD86)</f>
        <v>0</v>
      </c>
      <c r="Y85" s="177"/>
      <c r="Z85" s="176"/>
      <c r="AA85" s="177"/>
      <c r="AC85" s="29">
        <f>COUNTIF(C85:Q86,"○")*3</f>
        <v>0</v>
      </c>
      <c r="AD85" s="30">
        <f>SUM(C86+F86+I86+L86+O86)</f>
        <v>0</v>
      </c>
      <c r="AG85" s="30">
        <f>SUM(C86+F86+I86+L86+O86+R86)</f>
        <v>0</v>
      </c>
      <c r="AK85" s="310"/>
      <c r="AO85" s="31"/>
    </row>
    <row r="86" spans="1:41" ht="12" customHeight="1">
      <c r="A86" s="304"/>
      <c r="B86" s="312"/>
      <c r="C86" s="32"/>
      <c r="D86" s="33" t="s">
        <v>15</v>
      </c>
      <c r="E86" s="34"/>
      <c r="F86" s="32"/>
      <c r="G86" s="33" t="s">
        <v>15</v>
      </c>
      <c r="H86" s="34"/>
      <c r="I86" s="32"/>
      <c r="J86" s="33"/>
      <c r="K86" s="34"/>
      <c r="L86" s="32"/>
      <c r="M86" s="33" t="s">
        <v>15</v>
      </c>
      <c r="N86" s="34"/>
      <c r="O86" s="32"/>
      <c r="P86" s="33" t="s">
        <v>15</v>
      </c>
      <c r="Q86" s="34"/>
      <c r="R86" s="308"/>
      <c r="S86" s="309"/>
      <c r="T86" s="178"/>
      <c r="U86" s="179"/>
      <c r="V86" s="178"/>
      <c r="W86" s="179"/>
      <c r="X86" s="178"/>
      <c r="Y86" s="179"/>
      <c r="Z86" s="178"/>
      <c r="AA86" s="179"/>
      <c r="AC86" s="29">
        <f>COUNTIF(C85:Q86,"△")</f>
        <v>0</v>
      </c>
      <c r="AD86" s="30">
        <f>SUM(E86+H86+K86+N86+Q86)</f>
        <v>0</v>
      </c>
      <c r="AG86" s="30">
        <f>SUM(E86+H86+K86+N86+Q86+T86)</f>
        <v>0</v>
      </c>
      <c r="AK86" s="310"/>
      <c r="AO86" s="31"/>
    </row>
    <row r="87" spans="1:41" ht="12" customHeight="1">
      <c r="A87" s="303">
        <v>4</v>
      </c>
      <c r="B87" s="311" t="s">
        <v>167</v>
      </c>
      <c r="C87" s="298">
        <f>IF(OR(C88="",E88=""),"",IF(C88=E88,"△",IF(C88&gt;E88,"○","●")))</f>
      </c>
      <c r="D87" s="299"/>
      <c r="E87" s="300"/>
      <c r="F87" s="298">
        <f>IF(OR(F88="",H88=""),"",IF(F88=H88,"△",IF(F88&gt;H88,"○","●")))</f>
      </c>
      <c r="G87" s="299"/>
      <c r="H87" s="300"/>
      <c r="I87" s="298">
        <f>IF(OR(I88="",K88=""),"",IF(I88=K88,"△",IF(I88&gt;K88,"○","●")))</f>
      </c>
      <c r="J87" s="299"/>
      <c r="K87" s="300"/>
      <c r="L87" s="298">
        <f>IF(OR(L88="",N88=""),"",IF(L88=N88,"△",IF(L88&gt;N88,"○","●")))</f>
      </c>
      <c r="M87" s="299"/>
      <c r="N87" s="300"/>
      <c r="O87" s="298">
        <f>IF(OR(O88="",Q88=""),"",IF(O88=Q88,"△",IF(O88&gt;Q88,"○","●")))</f>
      </c>
      <c r="P87" s="299"/>
      <c r="Q87" s="300"/>
      <c r="R87" s="176">
        <f>SUM(AC87:AC88)</f>
        <v>0</v>
      </c>
      <c r="S87" s="307"/>
      <c r="T87" s="176">
        <f>AD87</f>
        <v>0</v>
      </c>
      <c r="U87" s="177"/>
      <c r="V87" s="176">
        <f>AD88</f>
        <v>0</v>
      </c>
      <c r="W87" s="177"/>
      <c r="X87" s="176">
        <f>SUM(AD87-AD88)</f>
        <v>0</v>
      </c>
      <c r="Y87" s="177"/>
      <c r="Z87" s="176"/>
      <c r="AA87" s="177"/>
      <c r="AC87" s="29">
        <f>COUNTIF(C87:Q88,"○")*3</f>
        <v>0</v>
      </c>
      <c r="AD87" s="30">
        <f>SUM(C88+F88+I88+L88+O88)</f>
        <v>0</v>
      </c>
      <c r="AG87" s="30">
        <f>SUM(C88+F88+I88+L88+O88+R88)</f>
        <v>0</v>
      </c>
      <c r="AK87" s="310"/>
      <c r="AO87" s="31"/>
    </row>
    <row r="88" spans="1:41" ht="12" customHeight="1">
      <c r="A88" s="304"/>
      <c r="B88" s="312"/>
      <c r="C88" s="32"/>
      <c r="D88" s="33" t="s">
        <v>15</v>
      </c>
      <c r="E88" s="34"/>
      <c r="F88" s="32"/>
      <c r="G88" s="33" t="s">
        <v>15</v>
      </c>
      <c r="H88" s="34"/>
      <c r="I88" s="32"/>
      <c r="J88" s="33" t="s">
        <v>15</v>
      </c>
      <c r="K88" s="34"/>
      <c r="L88" s="32"/>
      <c r="M88" s="33"/>
      <c r="N88" s="34"/>
      <c r="O88" s="32"/>
      <c r="P88" s="33" t="s">
        <v>15</v>
      </c>
      <c r="Q88" s="34"/>
      <c r="R88" s="308"/>
      <c r="S88" s="309"/>
      <c r="T88" s="178"/>
      <c r="U88" s="179"/>
      <c r="V88" s="178"/>
      <c r="W88" s="179"/>
      <c r="X88" s="178"/>
      <c r="Y88" s="179"/>
      <c r="Z88" s="178"/>
      <c r="AA88" s="179"/>
      <c r="AC88" s="29">
        <f>COUNTIF(C87:Q88,"△")</f>
        <v>0</v>
      </c>
      <c r="AD88" s="30">
        <f>SUM(E88+H88+K88+N88+Q88)</f>
        <v>0</v>
      </c>
      <c r="AG88" s="30">
        <f>SUM(E88+H88+K88+N88+Q88+T88)</f>
        <v>0</v>
      </c>
      <c r="AK88" s="310"/>
      <c r="AO88" s="31"/>
    </row>
    <row r="89" spans="1:41" ht="12" customHeight="1">
      <c r="A89" s="303">
        <v>5</v>
      </c>
      <c r="B89" s="311" t="s">
        <v>168</v>
      </c>
      <c r="C89" s="298">
        <f>IF(OR(C90="",E90=""),"",IF(C90=E90,"△",IF(C90&gt;E90,"○","●")))</f>
      </c>
      <c r="D89" s="299"/>
      <c r="E89" s="300"/>
      <c r="F89" s="298">
        <f>IF(OR(F90="",H90=""),"",IF(F90=H90,"△",IF(F90&gt;H90,"○","●")))</f>
      </c>
      <c r="G89" s="299"/>
      <c r="H89" s="300"/>
      <c r="I89" s="298">
        <f>IF(OR(I90="",K90=""),"",IF(I90=K90,"△",IF(I90&gt;K90,"○","●")))</f>
      </c>
      <c r="J89" s="299"/>
      <c r="K89" s="300"/>
      <c r="L89" s="298">
        <f>IF(OR(L90="",N90=""),"",IF(L90=N90,"△",IF(L90&gt;N90,"○","●")))</f>
      </c>
      <c r="M89" s="299"/>
      <c r="N89" s="300"/>
      <c r="O89" s="298">
        <f>IF(OR(O90="",Q90=""),"",IF(O90=Q90,"△",IF(O90&gt;Q90,"○","●")))</f>
      </c>
      <c r="P89" s="299"/>
      <c r="Q89" s="300"/>
      <c r="R89" s="176">
        <f>SUM(AC89:AC90)</f>
        <v>0</v>
      </c>
      <c r="S89" s="307"/>
      <c r="T89" s="176">
        <f>AD89</f>
        <v>0</v>
      </c>
      <c r="U89" s="177"/>
      <c r="V89" s="176">
        <f>AD90</f>
        <v>0</v>
      </c>
      <c r="W89" s="177"/>
      <c r="X89" s="176">
        <f>SUM(AD89-AD90)</f>
        <v>0</v>
      </c>
      <c r="Y89" s="177"/>
      <c r="Z89" s="176"/>
      <c r="AA89" s="177"/>
      <c r="AC89" s="29">
        <f>COUNTIF(C89:Q90,"○")*3</f>
        <v>0</v>
      </c>
      <c r="AD89" s="30">
        <f>SUM(C90+F90+I90+L90+O90)</f>
        <v>0</v>
      </c>
      <c r="AG89" s="30">
        <f>SUM(C90+F90+I90+L90+O90+R90)</f>
        <v>0</v>
      </c>
      <c r="AK89" s="310"/>
      <c r="AO89" s="31"/>
    </row>
    <row r="90" spans="1:41" ht="12" customHeight="1">
      <c r="A90" s="304"/>
      <c r="B90" s="312"/>
      <c r="C90" s="32"/>
      <c r="D90" s="33" t="s">
        <v>15</v>
      </c>
      <c r="E90" s="34"/>
      <c r="F90" s="32"/>
      <c r="G90" s="33" t="s">
        <v>15</v>
      </c>
      <c r="H90" s="34"/>
      <c r="I90" s="32"/>
      <c r="J90" s="33" t="s">
        <v>15</v>
      </c>
      <c r="K90" s="34"/>
      <c r="L90" s="32"/>
      <c r="M90" s="33" t="s">
        <v>15</v>
      </c>
      <c r="N90" s="34"/>
      <c r="O90" s="32"/>
      <c r="P90" s="33"/>
      <c r="Q90" s="34"/>
      <c r="R90" s="308"/>
      <c r="S90" s="309"/>
      <c r="T90" s="178"/>
      <c r="U90" s="179"/>
      <c r="V90" s="178"/>
      <c r="W90" s="179"/>
      <c r="X90" s="178"/>
      <c r="Y90" s="179"/>
      <c r="Z90" s="178"/>
      <c r="AA90" s="179"/>
      <c r="AC90" s="29">
        <f>COUNTIF(C89:Q90,"△")</f>
        <v>0</v>
      </c>
      <c r="AD90" s="30">
        <f>SUM(E90+H90+K90+N90+Q90)</f>
        <v>0</v>
      </c>
      <c r="AG90" s="30">
        <f>SUM(E90+H90+K90+N90+Q90+T90)</f>
        <v>0</v>
      </c>
      <c r="AK90" s="310"/>
      <c r="AO90" s="31"/>
    </row>
    <row r="91" spans="1:41" ht="12" customHeight="1" hidden="1">
      <c r="A91" s="303">
        <v>6</v>
      </c>
      <c r="B91" s="311"/>
      <c r="C91" s="298">
        <f>IF(OR(C92="",E92=""),"",IF(C92=E92,"△",IF(C92&gt;E92,"○","●")))</f>
      </c>
      <c r="D91" s="299"/>
      <c r="E91" s="300"/>
      <c r="F91" s="298">
        <f>IF(OR(F92="",H92=""),"",IF(F92=H92,"△",IF(F92&gt;H92,"○","●")))</f>
      </c>
      <c r="G91" s="299"/>
      <c r="H91" s="300"/>
      <c r="I91" s="298">
        <f>IF(OR(I92="",K92=""),"",IF(I92=K92,"△",IF(I92&gt;K92,"○","●")))</f>
      </c>
      <c r="J91" s="299"/>
      <c r="K91" s="300"/>
      <c r="L91" s="298">
        <f>IF(OR(L92="",N92=""),"",IF(L92=N92,"△",IF(L92&gt;N92,"○","●")))</f>
      </c>
      <c r="M91" s="299"/>
      <c r="N91" s="300"/>
      <c r="O91" s="298">
        <f>IF(OR(O92="",Q92=""),"",IF(O92=Q92,"△",IF(O92&gt;Q92,"○","●")))</f>
      </c>
      <c r="P91" s="299"/>
      <c r="Q91" s="300"/>
      <c r="R91" s="298">
        <f>IF(OR(R92="",T92=""),"",IF(R92=T92,"△",IF(R92&gt;T92,"○","●")))</f>
      </c>
      <c r="S91" s="299"/>
      <c r="T91" s="300"/>
      <c r="U91" s="176">
        <f>SUM(AF91:AF92)</f>
        <v>0</v>
      </c>
      <c r="V91" s="177"/>
      <c r="W91" s="176">
        <f>AG91</f>
        <v>0</v>
      </c>
      <c r="X91" s="177"/>
      <c r="Y91" s="176">
        <f>AG92</f>
        <v>0</v>
      </c>
      <c r="Z91" s="177"/>
      <c r="AA91" s="176">
        <f>SUM(AG91-AG92)</f>
        <v>0</v>
      </c>
      <c r="AB91" s="177"/>
      <c r="AC91" s="176"/>
      <c r="AD91" s="177"/>
      <c r="AF91" s="29">
        <f>COUNTIF(C91:T92,"○")*3</f>
        <v>0</v>
      </c>
      <c r="AG91" s="30">
        <f>SUM(C92+F92+I92+L92+O92+R92)</f>
        <v>0</v>
      </c>
      <c r="AK91" s="310"/>
      <c r="AO91" s="31"/>
    </row>
    <row r="92" spans="1:41" ht="12" customHeight="1" hidden="1">
      <c r="A92" s="304"/>
      <c r="B92" s="312"/>
      <c r="C92" s="32"/>
      <c r="D92" s="33" t="s">
        <v>15</v>
      </c>
      <c r="E92" s="34"/>
      <c r="F92" s="32"/>
      <c r="G92" s="33" t="s">
        <v>15</v>
      </c>
      <c r="H92" s="34"/>
      <c r="I92" s="32"/>
      <c r="J92" s="33" t="s">
        <v>15</v>
      </c>
      <c r="K92" s="34"/>
      <c r="L92" s="32"/>
      <c r="M92" s="33" t="s">
        <v>15</v>
      </c>
      <c r="N92" s="34"/>
      <c r="O92" s="32"/>
      <c r="P92" s="33" t="s">
        <v>15</v>
      </c>
      <c r="Q92" s="34"/>
      <c r="R92" s="32"/>
      <c r="S92" s="33"/>
      <c r="T92" s="34"/>
      <c r="U92" s="178"/>
      <c r="V92" s="179"/>
      <c r="W92" s="178"/>
      <c r="X92" s="179"/>
      <c r="Y92" s="178"/>
      <c r="Z92" s="179"/>
      <c r="AA92" s="178"/>
      <c r="AB92" s="179"/>
      <c r="AC92" s="178"/>
      <c r="AD92" s="179"/>
      <c r="AF92" s="29">
        <f>COUNTIF(C91:T92,"△")</f>
        <v>0</v>
      </c>
      <c r="AG92" s="30">
        <f>SUM(E92+H92+K92+N92+Q92+T92)</f>
        <v>0</v>
      </c>
      <c r="AK92" s="310"/>
      <c r="AO92" s="31"/>
    </row>
    <row r="94" spans="1:35" ht="18" customHeight="1">
      <c r="A94" s="313" t="s">
        <v>18</v>
      </c>
      <c r="B94" s="313"/>
      <c r="C94" s="313"/>
      <c r="D94" s="313"/>
      <c r="AB94" s="6"/>
      <c r="AC94" s="6"/>
      <c r="AD94" s="6"/>
      <c r="AE94" s="6"/>
      <c r="AF94" s="5"/>
      <c r="AG94" s="5"/>
      <c r="AH94" s="5"/>
      <c r="AI94" s="5"/>
    </row>
    <row r="95" spans="1:33" ht="15" customHeight="1">
      <c r="A95" s="25"/>
      <c r="B95" s="24" t="s">
        <v>338</v>
      </c>
      <c r="C95" s="422" t="s">
        <v>339</v>
      </c>
      <c r="D95" s="423"/>
      <c r="E95" s="237" t="s">
        <v>340</v>
      </c>
      <c r="F95" s="254"/>
      <c r="G95" s="254"/>
      <c r="H95" s="254"/>
      <c r="I95" s="254"/>
      <c r="J95" s="254"/>
      <c r="K95" s="254"/>
      <c r="L95" s="254"/>
      <c r="M95" s="254"/>
      <c r="N95" s="254"/>
      <c r="O95" s="255"/>
      <c r="P95" s="237" t="s">
        <v>341</v>
      </c>
      <c r="Q95" s="254"/>
      <c r="R95" s="254"/>
      <c r="S95" s="254"/>
      <c r="T95" s="254"/>
      <c r="U95" s="254"/>
      <c r="V95" s="254"/>
      <c r="W95" s="255"/>
      <c r="X95" s="237" t="s">
        <v>335</v>
      </c>
      <c r="Y95" s="254"/>
      <c r="Z95" s="254"/>
      <c r="AA95" s="254"/>
      <c r="AB95" s="254"/>
      <c r="AC95" s="254"/>
      <c r="AD95" s="255"/>
      <c r="AE95" s="35"/>
      <c r="AF95" s="9"/>
      <c r="AG95" s="9"/>
    </row>
    <row r="96" spans="1:33" ht="15" customHeight="1">
      <c r="A96" s="36">
        <v>1</v>
      </c>
      <c r="B96" s="161">
        <v>41952</v>
      </c>
      <c r="C96" s="319">
        <v>0.5416666666666666</v>
      </c>
      <c r="D96" s="320"/>
      <c r="E96" s="274" t="s">
        <v>342</v>
      </c>
      <c r="F96" s="275"/>
      <c r="G96" s="275"/>
      <c r="H96" s="243"/>
      <c r="I96" s="12"/>
      <c r="J96" s="13" t="s">
        <v>336</v>
      </c>
      <c r="K96" s="14"/>
      <c r="L96" s="431" t="s">
        <v>337</v>
      </c>
      <c r="M96" s="275"/>
      <c r="N96" s="275"/>
      <c r="O96" s="432"/>
      <c r="P96" s="213" t="s">
        <v>343</v>
      </c>
      <c r="Q96" s="214"/>
      <c r="R96" s="214"/>
      <c r="S96" s="215"/>
      <c r="T96" s="233" t="s">
        <v>174</v>
      </c>
      <c r="U96" s="214"/>
      <c r="V96" s="214"/>
      <c r="W96" s="234"/>
      <c r="X96" s="314" t="s">
        <v>344</v>
      </c>
      <c r="Y96" s="315"/>
      <c r="Z96" s="315"/>
      <c r="AA96" s="315"/>
      <c r="AB96" s="315"/>
      <c r="AC96" s="315"/>
      <c r="AD96" s="316"/>
      <c r="AE96" s="37"/>
      <c r="AF96" s="38"/>
      <c r="AG96" s="9"/>
    </row>
    <row r="97" spans="1:33" ht="15" customHeight="1">
      <c r="A97" s="15">
        <v>2</v>
      </c>
      <c r="B97" s="162">
        <v>41952</v>
      </c>
      <c r="C97" s="317">
        <v>0.6041666666666666</v>
      </c>
      <c r="D97" s="318"/>
      <c r="E97" s="203" t="s">
        <v>343</v>
      </c>
      <c r="F97" s="204"/>
      <c r="G97" s="204"/>
      <c r="H97" s="205"/>
      <c r="I97" s="17"/>
      <c r="J97" s="18" t="s">
        <v>336</v>
      </c>
      <c r="K97" s="19"/>
      <c r="L97" s="429" t="s">
        <v>174</v>
      </c>
      <c r="M97" s="204"/>
      <c r="N97" s="204"/>
      <c r="O97" s="430"/>
      <c r="P97" s="218" t="s">
        <v>342</v>
      </c>
      <c r="Q97" s="219"/>
      <c r="R97" s="219"/>
      <c r="S97" s="220"/>
      <c r="T97" s="235" t="s">
        <v>337</v>
      </c>
      <c r="U97" s="219"/>
      <c r="V97" s="219"/>
      <c r="W97" s="236"/>
      <c r="X97" s="198"/>
      <c r="Y97" s="199"/>
      <c r="Z97" s="199"/>
      <c r="AA97" s="199"/>
      <c r="AB97" s="199"/>
      <c r="AC97" s="199"/>
      <c r="AD97" s="200"/>
      <c r="AE97" s="39"/>
      <c r="AF97" s="40"/>
      <c r="AG97" s="9"/>
    </row>
    <row r="98" spans="1:33" ht="15" customHeight="1">
      <c r="A98" s="36">
        <v>3</v>
      </c>
      <c r="B98" s="11">
        <v>41959</v>
      </c>
      <c r="C98" s="319">
        <v>0.5416666666666666</v>
      </c>
      <c r="D98" s="320"/>
      <c r="E98" s="274" t="s">
        <v>343</v>
      </c>
      <c r="F98" s="275"/>
      <c r="G98" s="275"/>
      <c r="H98" s="243"/>
      <c r="I98" s="12"/>
      <c r="J98" s="13" t="s">
        <v>336</v>
      </c>
      <c r="K98" s="14"/>
      <c r="L98" s="431" t="s">
        <v>342</v>
      </c>
      <c r="M98" s="275"/>
      <c r="N98" s="275"/>
      <c r="O98" s="432"/>
      <c r="P98" s="213" t="s">
        <v>174</v>
      </c>
      <c r="Q98" s="214"/>
      <c r="R98" s="214"/>
      <c r="S98" s="215"/>
      <c r="T98" s="233" t="s">
        <v>337</v>
      </c>
      <c r="U98" s="214"/>
      <c r="V98" s="214"/>
      <c r="W98" s="234"/>
      <c r="X98" s="314" t="s">
        <v>344</v>
      </c>
      <c r="Y98" s="315"/>
      <c r="Z98" s="315"/>
      <c r="AA98" s="315"/>
      <c r="AB98" s="315"/>
      <c r="AC98" s="315"/>
      <c r="AD98" s="316"/>
      <c r="AE98" s="39"/>
      <c r="AF98" s="40"/>
      <c r="AG98" s="9"/>
    </row>
    <row r="99" spans="1:33" ht="15" customHeight="1">
      <c r="A99" s="15">
        <v>4</v>
      </c>
      <c r="B99" s="71">
        <v>41959</v>
      </c>
      <c r="C99" s="317">
        <v>0.6041666666666666</v>
      </c>
      <c r="D99" s="318"/>
      <c r="E99" s="203" t="s">
        <v>337</v>
      </c>
      <c r="F99" s="204"/>
      <c r="G99" s="204"/>
      <c r="H99" s="205"/>
      <c r="I99" s="17"/>
      <c r="J99" s="18" t="s">
        <v>336</v>
      </c>
      <c r="K99" s="19"/>
      <c r="L99" s="429" t="s">
        <v>174</v>
      </c>
      <c r="M99" s="204"/>
      <c r="N99" s="204"/>
      <c r="O99" s="430"/>
      <c r="P99" s="218" t="s">
        <v>342</v>
      </c>
      <c r="Q99" s="219"/>
      <c r="R99" s="219"/>
      <c r="S99" s="220"/>
      <c r="T99" s="235" t="s">
        <v>343</v>
      </c>
      <c r="U99" s="219"/>
      <c r="V99" s="219"/>
      <c r="W99" s="236"/>
      <c r="X99" s="198"/>
      <c r="Y99" s="199"/>
      <c r="Z99" s="199"/>
      <c r="AA99" s="199"/>
      <c r="AB99" s="199"/>
      <c r="AC99" s="199"/>
      <c r="AD99" s="200"/>
      <c r="AE99" s="39"/>
      <c r="AF99" s="40"/>
      <c r="AG99" s="9"/>
    </row>
    <row r="100" spans="1:33" ht="15" customHeight="1">
      <c r="A100" s="36">
        <v>5</v>
      </c>
      <c r="B100" s="11">
        <v>41965</v>
      </c>
      <c r="C100" s="319">
        <v>0.5416666666666666</v>
      </c>
      <c r="D100" s="320"/>
      <c r="E100" s="274" t="s">
        <v>345</v>
      </c>
      <c r="F100" s="275"/>
      <c r="G100" s="275"/>
      <c r="H100" s="243"/>
      <c r="I100" s="12"/>
      <c r="J100" s="13" t="s">
        <v>336</v>
      </c>
      <c r="K100" s="14"/>
      <c r="L100" s="431" t="s">
        <v>343</v>
      </c>
      <c r="M100" s="275"/>
      <c r="N100" s="275"/>
      <c r="O100" s="432"/>
      <c r="P100" s="380" t="s">
        <v>174</v>
      </c>
      <c r="Q100" s="373"/>
      <c r="R100" s="373"/>
      <c r="S100" s="381"/>
      <c r="T100" s="372" t="s">
        <v>345</v>
      </c>
      <c r="U100" s="373"/>
      <c r="V100" s="373"/>
      <c r="W100" s="374"/>
      <c r="X100" s="314" t="s">
        <v>344</v>
      </c>
      <c r="Y100" s="315"/>
      <c r="Z100" s="315"/>
      <c r="AA100" s="315"/>
      <c r="AB100" s="315"/>
      <c r="AC100" s="315"/>
      <c r="AD100" s="316"/>
      <c r="AE100" s="39"/>
      <c r="AF100" s="40"/>
      <c r="AG100" s="9"/>
    </row>
    <row r="101" spans="1:33" ht="15" customHeight="1">
      <c r="A101" s="15">
        <v>6</v>
      </c>
      <c r="B101" s="71">
        <v>41966</v>
      </c>
      <c r="C101" s="317">
        <v>0.5416666666666666</v>
      </c>
      <c r="D101" s="318"/>
      <c r="E101" s="203" t="s">
        <v>345</v>
      </c>
      <c r="F101" s="204"/>
      <c r="G101" s="204"/>
      <c r="H101" s="205"/>
      <c r="I101" s="17"/>
      <c r="J101" s="18" t="s">
        <v>336</v>
      </c>
      <c r="K101" s="19"/>
      <c r="L101" s="429" t="s">
        <v>342</v>
      </c>
      <c r="M101" s="204"/>
      <c r="N101" s="204"/>
      <c r="O101" s="430"/>
      <c r="P101" s="360" t="s">
        <v>343</v>
      </c>
      <c r="Q101" s="361"/>
      <c r="R101" s="361"/>
      <c r="S101" s="362"/>
      <c r="T101" s="367" t="s">
        <v>345</v>
      </c>
      <c r="U101" s="361"/>
      <c r="V101" s="361"/>
      <c r="W101" s="368"/>
      <c r="X101" s="198"/>
      <c r="Y101" s="199"/>
      <c r="Z101" s="199"/>
      <c r="AA101" s="199"/>
      <c r="AB101" s="199"/>
      <c r="AC101" s="199"/>
      <c r="AD101" s="200"/>
      <c r="AE101" s="39"/>
      <c r="AF101" s="40"/>
      <c r="AG101" s="9"/>
    </row>
    <row r="102" spans="1:33" ht="15" customHeight="1">
      <c r="A102" s="36">
        <v>7</v>
      </c>
      <c r="B102" s="11">
        <v>41972</v>
      </c>
      <c r="C102" s="319">
        <v>0.5416666666666666</v>
      </c>
      <c r="D102" s="320"/>
      <c r="E102" s="274" t="s">
        <v>345</v>
      </c>
      <c r="F102" s="275"/>
      <c r="G102" s="275"/>
      <c r="H102" s="243"/>
      <c r="I102" s="12"/>
      <c r="J102" s="13" t="s">
        <v>336</v>
      </c>
      <c r="K102" s="14"/>
      <c r="L102" s="431" t="s">
        <v>174</v>
      </c>
      <c r="M102" s="275"/>
      <c r="N102" s="275"/>
      <c r="O102" s="432"/>
      <c r="P102" s="213" t="s">
        <v>337</v>
      </c>
      <c r="Q102" s="214"/>
      <c r="R102" s="214"/>
      <c r="S102" s="215"/>
      <c r="T102" s="233" t="s">
        <v>343</v>
      </c>
      <c r="U102" s="214"/>
      <c r="V102" s="214"/>
      <c r="W102" s="234"/>
      <c r="X102" s="314" t="s">
        <v>344</v>
      </c>
      <c r="Y102" s="315"/>
      <c r="Z102" s="315"/>
      <c r="AA102" s="315"/>
      <c r="AB102" s="315"/>
      <c r="AC102" s="315"/>
      <c r="AD102" s="316"/>
      <c r="AE102" s="39"/>
      <c r="AF102" s="40"/>
      <c r="AG102" s="9"/>
    </row>
    <row r="103" spans="1:33" ht="15" customHeight="1">
      <c r="A103" s="112">
        <v>8</v>
      </c>
      <c r="B103" s="71">
        <v>41972</v>
      </c>
      <c r="C103" s="317">
        <v>0.6041666666666666</v>
      </c>
      <c r="D103" s="318"/>
      <c r="E103" s="203" t="s">
        <v>337</v>
      </c>
      <c r="F103" s="204"/>
      <c r="G103" s="204"/>
      <c r="H103" s="205"/>
      <c r="I103" s="17"/>
      <c r="J103" s="18" t="s">
        <v>336</v>
      </c>
      <c r="K103" s="19"/>
      <c r="L103" s="429" t="s">
        <v>343</v>
      </c>
      <c r="M103" s="204"/>
      <c r="N103" s="204"/>
      <c r="O103" s="430"/>
      <c r="P103" s="218" t="s">
        <v>345</v>
      </c>
      <c r="Q103" s="219"/>
      <c r="R103" s="219"/>
      <c r="S103" s="220"/>
      <c r="T103" s="235" t="s">
        <v>174</v>
      </c>
      <c r="U103" s="219"/>
      <c r="V103" s="219"/>
      <c r="W103" s="236"/>
      <c r="X103" s="198"/>
      <c r="Y103" s="199"/>
      <c r="Z103" s="199"/>
      <c r="AA103" s="199"/>
      <c r="AB103" s="199"/>
      <c r="AC103" s="199"/>
      <c r="AD103" s="200"/>
      <c r="AE103" s="39"/>
      <c r="AF103" s="40"/>
      <c r="AG103" s="9"/>
    </row>
    <row r="104" spans="1:33" ht="15" customHeight="1">
      <c r="A104" s="72">
        <v>9</v>
      </c>
      <c r="B104" s="11">
        <v>41973</v>
      </c>
      <c r="C104" s="319">
        <v>0.5416666666666666</v>
      </c>
      <c r="D104" s="320"/>
      <c r="E104" s="274" t="s">
        <v>174</v>
      </c>
      <c r="F104" s="275"/>
      <c r="G104" s="275"/>
      <c r="H104" s="243"/>
      <c r="I104" s="12"/>
      <c r="J104" s="13" t="s">
        <v>336</v>
      </c>
      <c r="K104" s="14"/>
      <c r="L104" s="431" t="s">
        <v>342</v>
      </c>
      <c r="M104" s="275"/>
      <c r="N104" s="275"/>
      <c r="O104" s="432"/>
      <c r="P104" s="213" t="s">
        <v>345</v>
      </c>
      <c r="Q104" s="214"/>
      <c r="R104" s="214"/>
      <c r="S104" s="215"/>
      <c r="T104" s="233" t="s">
        <v>337</v>
      </c>
      <c r="U104" s="214"/>
      <c r="V104" s="214"/>
      <c r="W104" s="234"/>
      <c r="X104" s="314" t="s">
        <v>344</v>
      </c>
      <c r="Y104" s="315"/>
      <c r="Z104" s="315"/>
      <c r="AA104" s="315"/>
      <c r="AB104" s="315"/>
      <c r="AC104" s="315"/>
      <c r="AD104" s="316"/>
      <c r="AE104" s="39"/>
      <c r="AF104" s="40"/>
      <c r="AG104" s="9"/>
    </row>
    <row r="105" spans="1:33" ht="15" customHeight="1">
      <c r="A105" s="73">
        <v>10</v>
      </c>
      <c r="B105" s="71">
        <v>41973</v>
      </c>
      <c r="C105" s="317">
        <v>0.6041666666666666</v>
      </c>
      <c r="D105" s="318"/>
      <c r="E105" s="203" t="s">
        <v>345</v>
      </c>
      <c r="F105" s="204"/>
      <c r="G105" s="204"/>
      <c r="H105" s="205"/>
      <c r="I105" s="17"/>
      <c r="J105" s="18" t="s">
        <v>336</v>
      </c>
      <c r="K105" s="19"/>
      <c r="L105" s="429" t="s">
        <v>337</v>
      </c>
      <c r="M105" s="204"/>
      <c r="N105" s="204"/>
      <c r="O105" s="430"/>
      <c r="P105" s="218" t="s">
        <v>174</v>
      </c>
      <c r="Q105" s="219"/>
      <c r="R105" s="219"/>
      <c r="S105" s="220"/>
      <c r="T105" s="235" t="s">
        <v>342</v>
      </c>
      <c r="U105" s="219"/>
      <c r="V105" s="219"/>
      <c r="W105" s="236"/>
      <c r="X105" s="198"/>
      <c r="Y105" s="199"/>
      <c r="Z105" s="199"/>
      <c r="AA105" s="199"/>
      <c r="AB105" s="199"/>
      <c r="AC105" s="199"/>
      <c r="AD105" s="200"/>
      <c r="AE105" s="39"/>
      <c r="AF105" s="40"/>
      <c r="AG105" s="9"/>
    </row>
    <row r="106" spans="1:35" ht="7.5" customHeight="1">
      <c r="A106" s="20"/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2"/>
      <c r="Q106" s="22"/>
      <c r="R106" s="22"/>
      <c r="S106" s="22"/>
      <c r="T106" s="22"/>
      <c r="U106" s="22"/>
      <c r="V106" s="22"/>
      <c r="W106" s="20"/>
      <c r="X106" s="20"/>
      <c r="Y106" s="20"/>
      <c r="AB106" s="23"/>
      <c r="AC106" s="23"/>
      <c r="AD106" s="21"/>
      <c r="AE106" s="21"/>
      <c r="AF106" s="23"/>
      <c r="AG106" s="23"/>
      <c r="AH106" s="23"/>
      <c r="AI106" s="23"/>
    </row>
    <row r="107" spans="1:27" ht="15" customHeight="1">
      <c r="A107" s="343" t="s">
        <v>9</v>
      </c>
      <c r="B107" s="344"/>
      <c r="C107" s="292" t="str">
        <f>B108</f>
        <v>塩釜FC</v>
      </c>
      <c r="D107" s="293"/>
      <c r="E107" s="294"/>
      <c r="F107" s="292" t="str">
        <f>B110</f>
        <v>アズーリ</v>
      </c>
      <c r="G107" s="293"/>
      <c r="H107" s="294"/>
      <c r="I107" s="292" t="str">
        <f>B112</f>
        <v>仙台FC</v>
      </c>
      <c r="J107" s="293"/>
      <c r="K107" s="294"/>
      <c r="L107" s="292" t="str">
        <f>B114</f>
        <v>鹿折FC</v>
      </c>
      <c r="M107" s="293"/>
      <c r="N107" s="294"/>
      <c r="O107" s="394" t="str">
        <f>B116</f>
        <v>多賀城</v>
      </c>
      <c r="P107" s="395"/>
      <c r="Q107" s="396"/>
      <c r="R107" s="237" t="s">
        <v>10</v>
      </c>
      <c r="S107" s="295"/>
      <c r="T107" s="256" t="s">
        <v>11</v>
      </c>
      <c r="U107" s="256"/>
      <c r="V107" s="256" t="s">
        <v>12</v>
      </c>
      <c r="W107" s="256"/>
      <c r="X107" s="237" t="s">
        <v>13</v>
      </c>
      <c r="Y107" s="255"/>
      <c r="Z107" s="237" t="s">
        <v>14</v>
      </c>
      <c r="AA107" s="255"/>
    </row>
    <row r="108" spans="1:30" ht="12" customHeight="1">
      <c r="A108" s="303">
        <v>1</v>
      </c>
      <c r="B108" s="345" t="s">
        <v>154</v>
      </c>
      <c r="C108" s="298">
        <f>IF(OR(C109="",E109=""),"",IF(C109=E109,"△",IF(C109&gt;E109,"○","●")))</f>
      </c>
      <c r="D108" s="299"/>
      <c r="E108" s="300"/>
      <c r="F108" s="298">
        <f>IF(OR(F109="",H109=""),"",IF(F109=H109,"△",IF(F109&gt;H109,"○","●")))</f>
      </c>
      <c r="G108" s="299"/>
      <c r="H108" s="300"/>
      <c r="I108" s="298">
        <f>IF(OR(I109="",K109=""),"",IF(I109=K109,"△",IF(I109&gt;K109,"○","●")))</f>
      </c>
      <c r="J108" s="299"/>
      <c r="K108" s="300"/>
      <c r="L108" s="298">
        <f>IF(OR(L109="",N109=""),"",IF(L109=N109,"△",IF(L109&gt;N109,"○","●")))</f>
      </c>
      <c r="M108" s="299"/>
      <c r="N108" s="300"/>
      <c r="O108" s="397">
        <f>IF(OR(O109="",Q109=""),"",IF(O109=Q109,"△",IF(O109&gt;Q109,"○","●")))</f>
      </c>
      <c r="P108" s="398"/>
      <c r="Q108" s="399"/>
      <c r="R108" s="176">
        <f>SUM(AC108:AC109)</f>
        <v>0</v>
      </c>
      <c r="S108" s="307"/>
      <c r="T108" s="176">
        <f>AD108</f>
        <v>0</v>
      </c>
      <c r="U108" s="177"/>
      <c r="V108" s="176">
        <f>AD109</f>
        <v>0</v>
      </c>
      <c r="W108" s="177"/>
      <c r="X108" s="176">
        <f>SUM(AD108-AD109)</f>
        <v>0</v>
      </c>
      <c r="Y108" s="177"/>
      <c r="Z108" s="176"/>
      <c r="AA108" s="177"/>
      <c r="AB108" s="346"/>
      <c r="AC108" s="29">
        <f>COUNTIF(C108:Q109,"○")*3</f>
        <v>0</v>
      </c>
      <c r="AD108" s="30">
        <f>SUM(C109+F109+I109+L109+O109)</f>
        <v>0</v>
      </c>
    </row>
    <row r="109" spans="1:30" ht="12" customHeight="1">
      <c r="A109" s="304"/>
      <c r="B109" s="306"/>
      <c r="C109" s="32"/>
      <c r="D109" s="33"/>
      <c r="E109" s="34"/>
      <c r="F109" s="32"/>
      <c r="G109" s="33" t="s">
        <v>15</v>
      </c>
      <c r="H109" s="34"/>
      <c r="I109" s="32"/>
      <c r="J109" s="33" t="s">
        <v>15</v>
      </c>
      <c r="K109" s="34"/>
      <c r="L109" s="32"/>
      <c r="M109" s="33" t="s">
        <v>15</v>
      </c>
      <c r="N109" s="34"/>
      <c r="O109" s="116"/>
      <c r="P109" s="117" t="s">
        <v>15</v>
      </c>
      <c r="Q109" s="118"/>
      <c r="R109" s="308"/>
      <c r="S109" s="309"/>
      <c r="T109" s="178"/>
      <c r="U109" s="179"/>
      <c r="V109" s="178"/>
      <c r="W109" s="179"/>
      <c r="X109" s="178"/>
      <c r="Y109" s="179"/>
      <c r="Z109" s="178"/>
      <c r="AA109" s="179"/>
      <c r="AB109" s="346"/>
      <c r="AC109" s="29">
        <f>COUNTIF(C108:Q109,"△")</f>
        <v>0</v>
      </c>
      <c r="AD109" s="30">
        <f>SUM(E109+H109+K109+N109+Q109)</f>
        <v>0</v>
      </c>
    </row>
    <row r="110" spans="1:30" ht="12" customHeight="1">
      <c r="A110" s="303">
        <v>2</v>
      </c>
      <c r="B110" s="311" t="s">
        <v>169</v>
      </c>
      <c r="C110" s="298">
        <f>IF(OR(C111="",E111=""),"",IF(C111=E111,"△",IF(C111&gt;E111,"○","●")))</f>
      </c>
      <c r="D110" s="299"/>
      <c r="E110" s="300"/>
      <c r="F110" s="298">
        <f>IF(OR(F111="",H111=""),"",IF(F111=H111,"△",IF(F111&gt;H111,"○","●")))</f>
      </c>
      <c r="G110" s="299"/>
      <c r="H110" s="300"/>
      <c r="I110" s="298">
        <f>IF(OR(I111="",K111=""),"",IF(I111=K111,"△",IF(I111&gt;K111,"○","●")))</f>
      </c>
      <c r="J110" s="299"/>
      <c r="K110" s="300"/>
      <c r="L110" s="298">
        <f>IF(OR(L111="",N111=""),"",IF(L111=N111,"△",IF(L111&gt;N111,"○","●")))</f>
      </c>
      <c r="M110" s="299"/>
      <c r="N110" s="300"/>
      <c r="O110" s="397">
        <f>IF(OR(O111="",Q111=""),"",IF(O111=Q111,"△",IF(O111&gt;Q111,"○","●")))</f>
      </c>
      <c r="P110" s="398"/>
      <c r="Q110" s="399"/>
      <c r="R110" s="176">
        <f>SUM(AC110:AC111)</f>
        <v>0</v>
      </c>
      <c r="S110" s="307"/>
      <c r="T110" s="176">
        <f>AD110</f>
        <v>0</v>
      </c>
      <c r="U110" s="177"/>
      <c r="V110" s="176">
        <f>AD111</f>
        <v>0</v>
      </c>
      <c r="W110" s="177"/>
      <c r="X110" s="176">
        <f>SUM(AD110-AD111)</f>
        <v>0</v>
      </c>
      <c r="Y110" s="177"/>
      <c r="Z110" s="176"/>
      <c r="AA110" s="177"/>
      <c r="AB110" s="346"/>
      <c r="AC110" s="29">
        <f>COUNTIF(C110:Q111,"○")*3</f>
        <v>0</v>
      </c>
      <c r="AD110" s="30">
        <f>SUM(C111+F111+I111+L111+O111)</f>
        <v>0</v>
      </c>
    </row>
    <row r="111" spans="1:30" ht="12" customHeight="1">
      <c r="A111" s="304"/>
      <c r="B111" s="312"/>
      <c r="C111" s="32"/>
      <c r="D111" s="33" t="s">
        <v>15</v>
      </c>
      <c r="E111" s="34"/>
      <c r="F111" s="32"/>
      <c r="G111" s="33"/>
      <c r="H111" s="34"/>
      <c r="I111" s="32"/>
      <c r="J111" s="33" t="s">
        <v>15</v>
      </c>
      <c r="K111" s="34"/>
      <c r="L111" s="32"/>
      <c r="M111" s="33" t="s">
        <v>15</v>
      </c>
      <c r="N111" s="34"/>
      <c r="O111" s="116"/>
      <c r="P111" s="117" t="s">
        <v>15</v>
      </c>
      <c r="Q111" s="118"/>
      <c r="R111" s="308"/>
      <c r="S111" s="309"/>
      <c r="T111" s="178"/>
      <c r="U111" s="179"/>
      <c r="V111" s="178"/>
      <c r="W111" s="179"/>
      <c r="X111" s="178"/>
      <c r="Y111" s="179"/>
      <c r="Z111" s="178"/>
      <c r="AA111" s="179"/>
      <c r="AB111" s="346"/>
      <c r="AC111" s="29">
        <f>COUNTIF(C110:Q111,"△")</f>
        <v>0</v>
      </c>
      <c r="AD111" s="30">
        <f>SUM(E111+H111+K111+N111+Q111)</f>
        <v>0</v>
      </c>
    </row>
    <row r="112" spans="1:30" ht="12" customHeight="1">
      <c r="A112" s="303">
        <v>3</v>
      </c>
      <c r="B112" s="311" t="s">
        <v>156</v>
      </c>
      <c r="C112" s="298">
        <f>IF(OR(C113="",E113=""),"",IF(C113=E113,"△",IF(C113&gt;E113,"○","●")))</f>
      </c>
      <c r="D112" s="299"/>
      <c r="E112" s="300"/>
      <c r="F112" s="298">
        <f>IF(OR(F113="",H113=""),"",IF(F113=H113,"△",IF(F113&gt;H113,"○","●")))</f>
      </c>
      <c r="G112" s="299"/>
      <c r="H112" s="300"/>
      <c r="I112" s="298">
        <f>IF(OR(I113="",K113=""),"",IF(I113=K113,"△",IF(I113&gt;K113,"○","●")))</f>
      </c>
      <c r="J112" s="299"/>
      <c r="K112" s="300"/>
      <c r="L112" s="298">
        <f>IF(OR(L113="",N113=""),"",IF(L113=N113,"△",IF(L113&gt;N113,"○","●")))</f>
      </c>
      <c r="M112" s="299"/>
      <c r="N112" s="300"/>
      <c r="O112" s="397">
        <f>IF(OR(O113="",Q113=""),"",IF(O113=Q113,"△",IF(O113&gt;Q113,"○","●")))</f>
      </c>
      <c r="P112" s="398"/>
      <c r="Q112" s="399"/>
      <c r="R112" s="176">
        <f>SUM(AC112:AC113)</f>
        <v>0</v>
      </c>
      <c r="S112" s="307"/>
      <c r="T112" s="176">
        <f>AD112</f>
        <v>0</v>
      </c>
      <c r="U112" s="177"/>
      <c r="V112" s="176">
        <f>AD113</f>
        <v>0</v>
      </c>
      <c r="W112" s="177"/>
      <c r="X112" s="176">
        <f>SUM(AD112-AD113)</f>
        <v>0</v>
      </c>
      <c r="Y112" s="177"/>
      <c r="Z112" s="176"/>
      <c r="AA112" s="177"/>
      <c r="AB112" s="346"/>
      <c r="AC112" s="29">
        <f>COUNTIF(C112:Q113,"○")*3</f>
        <v>0</v>
      </c>
      <c r="AD112" s="30">
        <f>SUM(C113+F113+I113+L113+O113)</f>
        <v>0</v>
      </c>
    </row>
    <row r="113" spans="1:30" ht="12" customHeight="1">
      <c r="A113" s="304"/>
      <c r="B113" s="312"/>
      <c r="C113" s="32"/>
      <c r="D113" s="33" t="s">
        <v>15</v>
      </c>
      <c r="E113" s="34"/>
      <c r="F113" s="32"/>
      <c r="G113" s="33" t="s">
        <v>15</v>
      </c>
      <c r="H113" s="34"/>
      <c r="I113" s="32"/>
      <c r="J113" s="33"/>
      <c r="K113" s="34"/>
      <c r="L113" s="32"/>
      <c r="M113" s="33" t="s">
        <v>15</v>
      </c>
      <c r="N113" s="34"/>
      <c r="O113" s="116"/>
      <c r="P113" s="117" t="s">
        <v>15</v>
      </c>
      <c r="Q113" s="118"/>
      <c r="R113" s="308"/>
      <c r="S113" s="309"/>
      <c r="T113" s="178"/>
      <c r="U113" s="179"/>
      <c r="V113" s="178"/>
      <c r="W113" s="179"/>
      <c r="X113" s="178"/>
      <c r="Y113" s="179"/>
      <c r="Z113" s="178"/>
      <c r="AA113" s="179"/>
      <c r="AB113" s="346"/>
      <c r="AC113" s="29">
        <f>COUNTIF(C112:Q113,"△")</f>
        <v>0</v>
      </c>
      <c r="AD113" s="30">
        <f>SUM(E113+H113+K113+N113+Q113)</f>
        <v>0</v>
      </c>
    </row>
    <row r="114" spans="1:30" ht="12" customHeight="1">
      <c r="A114" s="303">
        <v>4</v>
      </c>
      <c r="B114" s="311" t="s">
        <v>157</v>
      </c>
      <c r="C114" s="298">
        <f>IF(OR(C115="",E115=""),"",IF(C115=E115,"△",IF(C115&gt;E115,"○","●")))</f>
      </c>
      <c r="D114" s="299"/>
      <c r="E114" s="300"/>
      <c r="F114" s="298">
        <f>IF(OR(F115="",H115=""),"",IF(F115=H115,"△",IF(F115&gt;H115,"○","●")))</f>
      </c>
      <c r="G114" s="299"/>
      <c r="H114" s="300"/>
      <c r="I114" s="298">
        <f>IF(OR(I115="",K115=""),"",IF(I115=K115,"△",IF(I115&gt;K115,"○","●")))</f>
      </c>
      <c r="J114" s="299"/>
      <c r="K114" s="300"/>
      <c r="L114" s="298">
        <f>IF(OR(L115="",N115=""),"",IF(L115=N115,"△",IF(L115&gt;N115,"○","●")))</f>
      </c>
      <c r="M114" s="299"/>
      <c r="N114" s="300"/>
      <c r="O114" s="397">
        <f>IF(OR(O115="",Q115=""),"",IF(O115=Q115,"△",IF(O115&gt;Q115,"○","●")))</f>
      </c>
      <c r="P114" s="398"/>
      <c r="Q114" s="399"/>
      <c r="R114" s="176">
        <f>SUM(AC114:AC115)</f>
        <v>0</v>
      </c>
      <c r="S114" s="307"/>
      <c r="T114" s="176">
        <f>AD114</f>
        <v>0</v>
      </c>
      <c r="U114" s="177"/>
      <c r="V114" s="176">
        <f>AD115</f>
        <v>0</v>
      </c>
      <c r="W114" s="177"/>
      <c r="X114" s="176">
        <f>SUM(AD114-AD115)</f>
        <v>0</v>
      </c>
      <c r="Y114" s="177"/>
      <c r="Z114" s="176"/>
      <c r="AA114" s="177"/>
      <c r="AB114" s="346"/>
      <c r="AC114" s="29">
        <f>COUNTIF(C114:Q115,"○")*3</f>
        <v>0</v>
      </c>
      <c r="AD114" s="30">
        <f>SUM(C115+F115+I115+L115+O115)</f>
        <v>0</v>
      </c>
    </row>
    <row r="115" spans="1:30" ht="12" customHeight="1">
      <c r="A115" s="304"/>
      <c r="B115" s="312"/>
      <c r="C115" s="32"/>
      <c r="D115" s="33" t="s">
        <v>15</v>
      </c>
      <c r="E115" s="34"/>
      <c r="F115" s="32"/>
      <c r="G115" s="33" t="s">
        <v>15</v>
      </c>
      <c r="H115" s="34"/>
      <c r="I115" s="32"/>
      <c r="J115" s="33" t="s">
        <v>15</v>
      </c>
      <c r="K115" s="34"/>
      <c r="L115" s="32"/>
      <c r="M115" s="33"/>
      <c r="N115" s="34"/>
      <c r="O115" s="116"/>
      <c r="P115" s="117" t="s">
        <v>15</v>
      </c>
      <c r="Q115" s="118"/>
      <c r="R115" s="308"/>
      <c r="S115" s="309"/>
      <c r="T115" s="178"/>
      <c r="U115" s="179"/>
      <c r="V115" s="178"/>
      <c r="W115" s="179"/>
      <c r="X115" s="178"/>
      <c r="Y115" s="179"/>
      <c r="Z115" s="178"/>
      <c r="AA115" s="179"/>
      <c r="AB115" s="346"/>
      <c r="AC115" s="29">
        <f>COUNTIF(C114:Q115,"△")</f>
        <v>0</v>
      </c>
      <c r="AD115" s="30">
        <f>SUM(E115+H115+K115+N115+Q115)</f>
        <v>0</v>
      </c>
    </row>
    <row r="116" spans="1:30" ht="12" customHeight="1">
      <c r="A116" s="414">
        <v>5</v>
      </c>
      <c r="B116" s="416" t="s">
        <v>170</v>
      </c>
      <c r="C116" s="397">
        <f>IF(OR(C117="",E117=""),"",IF(C117=E117,"△",IF(C117&gt;E117,"○","●")))</f>
      </c>
      <c r="D116" s="398"/>
      <c r="E116" s="399"/>
      <c r="F116" s="397">
        <f>IF(OR(F117="",H117=""),"",IF(F117=H117,"△",IF(F117&gt;H117,"○","●")))</f>
      </c>
      <c r="G116" s="398"/>
      <c r="H116" s="399"/>
      <c r="I116" s="397">
        <f>IF(OR(I117="",K117=""),"",IF(I117=K117,"△",IF(I117&gt;K117,"○","●")))</f>
      </c>
      <c r="J116" s="398"/>
      <c r="K116" s="399"/>
      <c r="L116" s="397">
        <f>IF(OR(L117="",N117=""),"",IF(L117=N117,"△",IF(L117&gt;N117,"○","●")))</f>
      </c>
      <c r="M116" s="398"/>
      <c r="N116" s="399"/>
      <c r="O116" s="397">
        <f>IF(OR(O117="",Q117=""),"",IF(O117=Q117,"△",IF(O117&gt;Q117,"○","●")))</f>
      </c>
      <c r="P116" s="398"/>
      <c r="Q116" s="399"/>
      <c r="R116" s="418">
        <f>SUM(AC116:AC117)</f>
        <v>0</v>
      </c>
      <c r="S116" s="424"/>
      <c r="T116" s="418">
        <f>AD116</f>
        <v>0</v>
      </c>
      <c r="U116" s="419"/>
      <c r="V116" s="418">
        <f>AD117</f>
        <v>0</v>
      </c>
      <c r="W116" s="419"/>
      <c r="X116" s="418">
        <f>SUM(AD116-AD117)</f>
        <v>0</v>
      </c>
      <c r="Y116" s="419"/>
      <c r="Z116" s="418"/>
      <c r="AA116" s="419"/>
      <c r="AB116" s="346"/>
      <c r="AC116" s="29">
        <f>COUNTIF(C116:Q117,"○")*3</f>
        <v>0</v>
      </c>
      <c r="AD116" s="30">
        <f>SUM(C117+F117+I117+L117+O117)</f>
        <v>0</v>
      </c>
    </row>
    <row r="117" spans="1:30" ht="12" customHeight="1">
      <c r="A117" s="415"/>
      <c r="B117" s="417"/>
      <c r="C117" s="116"/>
      <c r="D117" s="117" t="s">
        <v>15</v>
      </c>
      <c r="E117" s="118"/>
      <c r="F117" s="116"/>
      <c r="G117" s="117" t="s">
        <v>15</v>
      </c>
      <c r="H117" s="118"/>
      <c r="I117" s="116"/>
      <c r="J117" s="117" t="s">
        <v>15</v>
      </c>
      <c r="K117" s="118"/>
      <c r="L117" s="116"/>
      <c r="M117" s="117" t="s">
        <v>15</v>
      </c>
      <c r="N117" s="118"/>
      <c r="O117" s="116"/>
      <c r="P117" s="117"/>
      <c r="Q117" s="118"/>
      <c r="R117" s="425"/>
      <c r="S117" s="426"/>
      <c r="T117" s="420"/>
      <c r="U117" s="421"/>
      <c r="V117" s="420"/>
      <c r="W117" s="421"/>
      <c r="X117" s="420"/>
      <c r="Y117" s="421"/>
      <c r="Z117" s="420"/>
      <c r="AA117" s="421"/>
      <c r="AB117" s="346"/>
      <c r="AC117" s="29">
        <f>COUNTIF(C116:Q117,"△")</f>
        <v>0</v>
      </c>
      <c r="AD117" s="30">
        <f>SUM(E117+H117+K117+N117+Q117)</f>
        <v>0</v>
      </c>
    </row>
  </sheetData>
  <sheetProtection/>
  <mergeCells count="630">
    <mergeCell ref="Z89:AA90"/>
    <mergeCell ref="X85:Y86"/>
    <mergeCell ref="R87:S88"/>
    <mergeCell ref="T87:U88"/>
    <mergeCell ref="V87:W88"/>
    <mergeCell ref="X87:Y88"/>
    <mergeCell ref="R89:S90"/>
    <mergeCell ref="T89:U90"/>
    <mergeCell ref="V89:W90"/>
    <mergeCell ref="X89:Y90"/>
    <mergeCell ref="W91:X92"/>
    <mergeCell ref="L91:N91"/>
    <mergeCell ref="L89:N89"/>
    <mergeCell ref="AK89:AK90"/>
    <mergeCell ref="X81:Y82"/>
    <mergeCell ref="Z81:AA82"/>
    <mergeCell ref="R83:S84"/>
    <mergeCell ref="T83:U84"/>
    <mergeCell ref="V83:W84"/>
    <mergeCell ref="X83:Y84"/>
    <mergeCell ref="T103:W103"/>
    <mergeCell ref="P103:S103"/>
    <mergeCell ref="P104:S104"/>
    <mergeCell ref="X104:AD105"/>
    <mergeCell ref="AC91:AD92"/>
    <mergeCell ref="AK91:AK92"/>
    <mergeCell ref="R91:T91"/>
    <mergeCell ref="AA91:AB92"/>
    <mergeCell ref="U91:V92"/>
    <mergeCell ref="Y91:Z92"/>
    <mergeCell ref="T102:W102"/>
    <mergeCell ref="X102:AD103"/>
    <mergeCell ref="P105:S105"/>
    <mergeCell ref="P100:S100"/>
    <mergeCell ref="P102:S102"/>
    <mergeCell ref="P101:S101"/>
    <mergeCell ref="T101:W101"/>
    <mergeCell ref="X100:AD101"/>
    <mergeCell ref="T105:W105"/>
    <mergeCell ref="T104:W104"/>
    <mergeCell ref="P98:S98"/>
    <mergeCell ref="P99:S99"/>
    <mergeCell ref="X98:AD99"/>
    <mergeCell ref="D3:H3"/>
    <mergeCell ref="J3:N3"/>
    <mergeCell ref="P3:T3"/>
    <mergeCell ref="P5:T5"/>
    <mergeCell ref="D4:H4"/>
    <mergeCell ref="D5:H5"/>
    <mergeCell ref="P4:T4"/>
    <mergeCell ref="L102:O102"/>
    <mergeCell ref="E101:H101"/>
    <mergeCell ref="L101:O101"/>
    <mergeCell ref="L104:O104"/>
    <mergeCell ref="L103:O103"/>
    <mergeCell ref="C101:D101"/>
    <mergeCell ref="E104:H104"/>
    <mergeCell ref="C103:D103"/>
    <mergeCell ref="E103:H103"/>
    <mergeCell ref="C102:D102"/>
    <mergeCell ref="L99:O99"/>
    <mergeCell ref="T100:W100"/>
    <mergeCell ref="T99:W99"/>
    <mergeCell ref="C100:D100"/>
    <mergeCell ref="E100:H100"/>
    <mergeCell ref="L100:O100"/>
    <mergeCell ref="Z114:AA115"/>
    <mergeCell ref="P7:T7"/>
    <mergeCell ref="T107:U107"/>
    <mergeCell ref="R112:S113"/>
    <mergeCell ref="R107:S107"/>
    <mergeCell ref="C105:D105"/>
    <mergeCell ref="E105:H105"/>
    <mergeCell ref="L105:O105"/>
    <mergeCell ref="C98:D98"/>
    <mergeCell ref="E98:H98"/>
    <mergeCell ref="P96:S96"/>
    <mergeCell ref="C97:D97"/>
    <mergeCell ref="P8:T8"/>
    <mergeCell ref="P9:T9"/>
    <mergeCell ref="R80:S80"/>
    <mergeCell ref="J9:N9"/>
    <mergeCell ref="E97:H97"/>
    <mergeCell ref="D9:H9"/>
    <mergeCell ref="P97:S97"/>
    <mergeCell ref="P95:W95"/>
    <mergeCell ref="E95:O95"/>
    <mergeCell ref="T97:W97"/>
    <mergeCell ref="T96:W96"/>
    <mergeCell ref="D6:H6"/>
    <mergeCell ref="D7:H7"/>
    <mergeCell ref="C96:D96"/>
    <mergeCell ref="E96:H96"/>
    <mergeCell ref="L96:O96"/>
    <mergeCell ref="L22:O22"/>
    <mergeCell ref="P22:S22"/>
    <mergeCell ref="T22:W22"/>
    <mergeCell ref="E12:H12"/>
    <mergeCell ref="L12:O12"/>
    <mergeCell ref="P12:S12"/>
    <mergeCell ref="C12:D12"/>
    <mergeCell ref="I116:K116"/>
    <mergeCell ref="AB116:AB117"/>
    <mergeCell ref="L116:N116"/>
    <mergeCell ref="O116:Q116"/>
    <mergeCell ref="R116:S117"/>
    <mergeCell ref="V116:W117"/>
    <mergeCell ref="X116:Y117"/>
    <mergeCell ref="T98:W98"/>
    <mergeCell ref="E22:H22"/>
    <mergeCell ref="C116:E116"/>
    <mergeCell ref="F116:H116"/>
    <mergeCell ref="C114:E114"/>
    <mergeCell ref="F114:H114"/>
    <mergeCell ref="C95:D95"/>
    <mergeCell ref="C22:D22"/>
    <mergeCell ref="C99:D99"/>
    <mergeCell ref="E99:H99"/>
    <mergeCell ref="E102:H102"/>
    <mergeCell ref="C104:D104"/>
    <mergeCell ref="A116:A117"/>
    <mergeCell ref="B116:B117"/>
    <mergeCell ref="X95:AD95"/>
    <mergeCell ref="X96:AD97"/>
    <mergeCell ref="C112:E112"/>
    <mergeCell ref="F112:H112"/>
    <mergeCell ref="A112:A113"/>
    <mergeCell ref="B112:B113"/>
    <mergeCell ref="T116:U117"/>
    <mergeCell ref="Z116:AA117"/>
    <mergeCell ref="I112:K112"/>
    <mergeCell ref="T112:U113"/>
    <mergeCell ref="V112:W113"/>
    <mergeCell ref="X112:Y113"/>
    <mergeCell ref="A114:A115"/>
    <mergeCell ref="B114:B115"/>
    <mergeCell ref="T114:U115"/>
    <mergeCell ref="V114:W115"/>
    <mergeCell ref="X114:Y115"/>
    <mergeCell ref="V110:W111"/>
    <mergeCell ref="R108:S109"/>
    <mergeCell ref="T108:U109"/>
    <mergeCell ref="X108:Y109"/>
    <mergeCell ref="AB112:AB113"/>
    <mergeCell ref="I114:K114"/>
    <mergeCell ref="L114:N114"/>
    <mergeCell ref="O114:Q114"/>
    <mergeCell ref="R114:S115"/>
    <mergeCell ref="AB114:AB115"/>
    <mergeCell ref="V108:W109"/>
    <mergeCell ref="Z80:AA80"/>
    <mergeCell ref="X72:AD73"/>
    <mergeCell ref="T74:W74"/>
    <mergeCell ref="L112:N112"/>
    <mergeCell ref="O112:Q112"/>
    <mergeCell ref="Z108:AA109"/>
    <mergeCell ref="Z112:AA113"/>
    <mergeCell ref="X110:Y111"/>
    <mergeCell ref="T110:U111"/>
    <mergeCell ref="O110:Q110"/>
    <mergeCell ref="R110:S111"/>
    <mergeCell ref="L108:N108"/>
    <mergeCell ref="O108:Q108"/>
    <mergeCell ref="T12:W12"/>
    <mergeCell ref="X12:AD13"/>
    <mergeCell ref="X14:AD15"/>
    <mergeCell ref="X16:AD17"/>
    <mergeCell ref="X18:AD18"/>
    <mergeCell ref="AB108:AB109"/>
    <mergeCell ref="Z110:AA111"/>
    <mergeCell ref="AB110:AB111"/>
    <mergeCell ref="I108:K108"/>
    <mergeCell ref="X107:Y107"/>
    <mergeCell ref="Z107:AA107"/>
    <mergeCell ref="A108:A109"/>
    <mergeCell ref="B108:B109"/>
    <mergeCell ref="C108:E108"/>
    <mergeCell ref="F108:H108"/>
    <mergeCell ref="V107:W107"/>
    <mergeCell ref="O107:Q107"/>
    <mergeCell ref="A110:A111"/>
    <mergeCell ref="B110:B111"/>
    <mergeCell ref="C110:E110"/>
    <mergeCell ref="F110:H110"/>
    <mergeCell ref="A107:B107"/>
    <mergeCell ref="C107:E107"/>
    <mergeCell ref="F107:H107"/>
    <mergeCell ref="I110:K110"/>
    <mergeCell ref="L110:N110"/>
    <mergeCell ref="I107:K107"/>
    <mergeCell ref="F91:H91"/>
    <mergeCell ref="F83:H83"/>
    <mergeCell ref="C73:D73"/>
    <mergeCell ref="E73:H73"/>
    <mergeCell ref="L107:N107"/>
    <mergeCell ref="L85:N85"/>
    <mergeCell ref="I91:K91"/>
    <mergeCell ref="L97:O97"/>
    <mergeCell ref="L98:O98"/>
    <mergeCell ref="C89:E89"/>
    <mergeCell ref="C91:E91"/>
    <mergeCell ref="A94:D94"/>
    <mergeCell ref="A91:A92"/>
    <mergeCell ref="B91:B92"/>
    <mergeCell ref="B12:B13"/>
    <mergeCell ref="B14:B15"/>
    <mergeCell ref="B16:B17"/>
    <mergeCell ref="B19:B20"/>
    <mergeCell ref="B21:B22"/>
    <mergeCell ref="O91:Q91"/>
    <mergeCell ref="C87:E87"/>
    <mergeCell ref="A83:A84"/>
    <mergeCell ref="B83:B84"/>
    <mergeCell ref="C83:E83"/>
    <mergeCell ref="A87:A88"/>
    <mergeCell ref="B87:B88"/>
    <mergeCell ref="F89:H89"/>
    <mergeCell ref="I89:K89"/>
    <mergeCell ref="O87:Q87"/>
    <mergeCell ref="O89:Q89"/>
    <mergeCell ref="F87:H87"/>
    <mergeCell ref="I87:K87"/>
    <mergeCell ref="L87:N87"/>
    <mergeCell ref="A85:A86"/>
    <mergeCell ref="B85:B86"/>
    <mergeCell ref="C85:E85"/>
    <mergeCell ref="F85:H85"/>
    <mergeCell ref="A89:A90"/>
    <mergeCell ref="B89:B90"/>
    <mergeCell ref="AK87:AK88"/>
    <mergeCell ref="Z83:AA84"/>
    <mergeCell ref="Z85:AA86"/>
    <mergeCell ref="Z87:AA88"/>
    <mergeCell ref="I85:K85"/>
    <mergeCell ref="AK83:AK84"/>
    <mergeCell ref="R81:S82"/>
    <mergeCell ref="AK85:AK86"/>
    <mergeCell ref="I83:K83"/>
    <mergeCell ref="L83:N83"/>
    <mergeCell ref="O85:Q85"/>
    <mergeCell ref="O83:Q83"/>
    <mergeCell ref="R85:S86"/>
    <mergeCell ref="T85:U86"/>
    <mergeCell ref="V85:W86"/>
    <mergeCell ref="T81:U82"/>
    <mergeCell ref="P75:S75"/>
    <mergeCell ref="E75:H75"/>
    <mergeCell ref="AK81:AK82"/>
    <mergeCell ref="L81:N81"/>
    <mergeCell ref="O81:Q81"/>
    <mergeCell ref="L80:N80"/>
    <mergeCell ref="O80:Q80"/>
    <mergeCell ref="T80:U80"/>
    <mergeCell ref="V80:W80"/>
    <mergeCell ref="X80:Y80"/>
    <mergeCell ref="L75:O75"/>
    <mergeCell ref="C77:D77"/>
    <mergeCell ref="E77:H77"/>
    <mergeCell ref="L77:O77"/>
    <mergeCell ref="C74:D74"/>
    <mergeCell ref="E74:H74"/>
    <mergeCell ref="L74:O74"/>
    <mergeCell ref="C75:D75"/>
    <mergeCell ref="P74:S74"/>
    <mergeCell ref="I81:K81"/>
    <mergeCell ref="A80:B80"/>
    <mergeCell ref="C80:E80"/>
    <mergeCell ref="F80:H80"/>
    <mergeCell ref="I80:K80"/>
    <mergeCell ref="A81:A82"/>
    <mergeCell ref="B81:B82"/>
    <mergeCell ref="C81:E81"/>
    <mergeCell ref="F81:H81"/>
    <mergeCell ref="L73:O73"/>
    <mergeCell ref="P73:S73"/>
    <mergeCell ref="C72:D72"/>
    <mergeCell ref="E72:H72"/>
    <mergeCell ref="L72:O72"/>
    <mergeCell ref="P72:S72"/>
    <mergeCell ref="T73:W73"/>
    <mergeCell ref="T72:W72"/>
    <mergeCell ref="T70:W70"/>
    <mergeCell ref="X70:AD71"/>
    <mergeCell ref="C70:D70"/>
    <mergeCell ref="E70:H70"/>
    <mergeCell ref="L70:O70"/>
    <mergeCell ref="P70:S70"/>
    <mergeCell ref="L71:O71"/>
    <mergeCell ref="P71:S71"/>
    <mergeCell ref="T71:W71"/>
    <mergeCell ref="C71:D71"/>
    <mergeCell ref="E71:H71"/>
    <mergeCell ref="C68:D68"/>
    <mergeCell ref="E68:H68"/>
    <mergeCell ref="L68:O68"/>
    <mergeCell ref="P68:S68"/>
    <mergeCell ref="C69:D69"/>
    <mergeCell ref="E69:H69"/>
    <mergeCell ref="C67:D67"/>
    <mergeCell ref="E67:H67"/>
    <mergeCell ref="X66:AD67"/>
    <mergeCell ref="C66:D66"/>
    <mergeCell ref="E66:H66"/>
    <mergeCell ref="T69:W69"/>
    <mergeCell ref="T68:W68"/>
    <mergeCell ref="X68:AD69"/>
    <mergeCell ref="T67:W67"/>
    <mergeCell ref="L66:O66"/>
    <mergeCell ref="P66:S66"/>
    <mergeCell ref="L67:O67"/>
    <mergeCell ref="P67:S67"/>
    <mergeCell ref="L69:O69"/>
    <mergeCell ref="P69:S69"/>
    <mergeCell ref="T66:W66"/>
    <mergeCell ref="T63:W63"/>
    <mergeCell ref="X63:AD63"/>
    <mergeCell ref="C62:D62"/>
    <mergeCell ref="E62:O62"/>
    <mergeCell ref="C63:D63"/>
    <mergeCell ref="E63:H63"/>
    <mergeCell ref="L63:O63"/>
    <mergeCell ref="P63:S63"/>
    <mergeCell ref="A61:D61"/>
    <mergeCell ref="P62:W62"/>
    <mergeCell ref="AB58:AB59"/>
    <mergeCell ref="L58:N58"/>
    <mergeCell ref="O58:Q58"/>
    <mergeCell ref="R58:S59"/>
    <mergeCell ref="X58:Y59"/>
    <mergeCell ref="X62:AD62"/>
    <mergeCell ref="Z58:AA59"/>
    <mergeCell ref="A58:A59"/>
    <mergeCell ref="B58:B59"/>
    <mergeCell ref="T58:U59"/>
    <mergeCell ref="V58:W59"/>
    <mergeCell ref="C58:E58"/>
    <mergeCell ref="F58:H58"/>
    <mergeCell ref="I58:K58"/>
    <mergeCell ref="Z54:AA55"/>
    <mergeCell ref="AB54:AB55"/>
    <mergeCell ref="A56:A57"/>
    <mergeCell ref="B56:B57"/>
    <mergeCell ref="C56:E56"/>
    <mergeCell ref="F56:H56"/>
    <mergeCell ref="I56:K56"/>
    <mergeCell ref="Z56:AA57"/>
    <mergeCell ref="AB56:AB57"/>
    <mergeCell ref="V56:W57"/>
    <mergeCell ref="V52:W53"/>
    <mergeCell ref="X52:Y53"/>
    <mergeCell ref="L56:N56"/>
    <mergeCell ref="O56:Q56"/>
    <mergeCell ref="R56:S57"/>
    <mergeCell ref="L54:N54"/>
    <mergeCell ref="O54:Q54"/>
    <mergeCell ref="R54:S55"/>
    <mergeCell ref="T56:U57"/>
    <mergeCell ref="X56:Y57"/>
    <mergeCell ref="AB52:AB53"/>
    <mergeCell ref="A54:A55"/>
    <mergeCell ref="B54:B55"/>
    <mergeCell ref="C54:E54"/>
    <mergeCell ref="F54:H54"/>
    <mergeCell ref="I54:K54"/>
    <mergeCell ref="T54:U55"/>
    <mergeCell ref="V54:W55"/>
    <mergeCell ref="X54:Y55"/>
    <mergeCell ref="T52:U53"/>
    <mergeCell ref="AB50:AB51"/>
    <mergeCell ref="A52:A53"/>
    <mergeCell ref="B52:B53"/>
    <mergeCell ref="C52:E52"/>
    <mergeCell ref="F52:H52"/>
    <mergeCell ref="I52:K52"/>
    <mergeCell ref="L52:N52"/>
    <mergeCell ref="O52:Q52"/>
    <mergeCell ref="R52:S53"/>
    <mergeCell ref="Z52:AA53"/>
    <mergeCell ref="T50:U51"/>
    <mergeCell ref="V50:W51"/>
    <mergeCell ref="X50:Y51"/>
    <mergeCell ref="Z50:AA51"/>
    <mergeCell ref="I50:K50"/>
    <mergeCell ref="L50:N50"/>
    <mergeCell ref="O50:Q50"/>
    <mergeCell ref="R50:S51"/>
    <mergeCell ref="Z49:AA49"/>
    <mergeCell ref="I49:K49"/>
    <mergeCell ref="L49:N49"/>
    <mergeCell ref="O49:Q49"/>
    <mergeCell ref="R49:S49"/>
    <mergeCell ref="A50:A51"/>
    <mergeCell ref="B50:B51"/>
    <mergeCell ref="C50:E50"/>
    <mergeCell ref="F50:H50"/>
    <mergeCell ref="T49:U49"/>
    <mergeCell ref="A49:B49"/>
    <mergeCell ref="C49:E49"/>
    <mergeCell ref="F49:H49"/>
    <mergeCell ref="C45:D45"/>
    <mergeCell ref="E45:H45"/>
    <mergeCell ref="X49:Y49"/>
    <mergeCell ref="V49:W49"/>
    <mergeCell ref="L45:O45"/>
    <mergeCell ref="P45:S45"/>
    <mergeCell ref="C47:D47"/>
    <mergeCell ref="E47:H47"/>
    <mergeCell ref="L47:O47"/>
    <mergeCell ref="P47:S47"/>
    <mergeCell ref="L46:O46"/>
    <mergeCell ref="P46:S46"/>
    <mergeCell ref="C46:D46"/>
    <mergeCell ref="E46:H46"/>
    <mergeCell ref="X44:AD45"/>
    <mergeCell ref="T47:W47"/>
    <mergeCell ref="T46:W46"/>
    <mergeCell ref="T44:W44"/>
    <mergeCell ref="T45:W45"/>
    <mergeCell ref="X46:AD47"/>
    <mergeCell ref="C43:D43"/>
    <mergeCell ref="E43:H43"/>
    <mergeCell ref="L43:O43"/>
    <mergeCell ref="P43:S43"/>
    <mergeCell ref="C44:D44"/>
    <mergeCell ref="E44:H44"/>
    <mergeCell ref="L44:O44"/>
    <mergeCell ref="P44:S44"/>
    <mergeCell ref="C42:D42"/>
    <mergeCell ref="E42:H42"/>
    <mergeCell ref="L42:O42"/>
    <mergeCell ref="P42:S42"/>
    <mergeCell ref="C41:D41"/>
    <mergeCell ref="E41:H41"/>
    <mergeCell ref="L41:O41"/>
    <mergeCell ref="P41:S41"/>
    <mergeCell ref="X40:AD41"/>
    <mergeCell ref="T43:W43"/>
    <mergeCell ref="T42:W42"/>
    <mergeCell ref="T40:W40"/>
    <mergeCell ref="T41:W41"/>
    <mergeCell ref="X42:AD43"/>
    <mergeCell ref="C40:D40"/>
    <mergeCell ref="E40:H40"/>
    <mergeCell ref="L40:O40"/>
    <mergeCell ref="P40:S40"/>
    <mergeCell ref="T39:W39"/>
    <mergeCell ref="T38:W38"/>
    <mergeCell ref="P38:S38"/>
    <mergeCell ref="X38:AD39"/>
    <mergeCell ref="C37:D37"/>
    <mergeCell ref="E37:O37"/>
    <mergeCell ref="C39:D39"/>
    <mergeCell ref="E39:H39"/>
    <mergeCell ref="L39:O39"/>
    <mergeCell ref="P39:S39"/>
    <mergeCell ref="C38:D38"/>
    <mergeCell ref="E38:H38"/>
    <mergeCell ref="L38:O38"/>
    <mergeCell ref="A36:D36"/>
    <mergeCell ref="P37:W37"/>
    <mergeCell ref="AH33:AH34"/>
    <mergeCell ref="L33:N33"/>
    <mergeCell ref="O33:Q33"/>
    <mergeCell ref="R33:S34"/>
    <mergeCell ref="X33:Y34"/>
    <mergeCell ref="Z33:AA34"/>
    <mergeCell ref="X37:AD37"/>
    <mergeCell ref="AH31:AH32"/>
    <mergeCell ref="V31:W32"/>
    <mergeCell ref="A33:A34"/>
    <mergeCell ref="B33:B34"/>
    <mergeCell ref="T33:U34"/>
    <mergeCell ref="V33:W34"/>
    <mergeCell ref="C33:E33"/>
    <mergeCell ref="F33:H33"/>
    <mergeCell ref="I33:K33"/>
    <mergeCell ref="T31:U32"/>
    <mergeCell ref="X31:Y32"/>
    <mergeCell ref="Z29:AA30"/>
    <mergeCell ref="AH29:AH30"/>
    <mergeCell ref="A31:A32"/>
    <mergeCell ref="B31:B32"/>
    <mergeCell ref="C31:E31"/>
    <mergeCell ref="F31:H31"/>
    <mergeCell ref="I31:K31"/>
    <mergeCell ref="Z31:AA32"/>
    <mergeCell ref="L31:N31"/>
    <mergeCell ref="O31:Q31"/>
    <mergeCell ref="R31:S32"/>
    <mergeCell ref="L29:N29"/>
    <mergeCell ref="O29:Q29"/>
    <mergeCell ref="R29:S30"/>
    <mergeCell ref="T29:U30"/>
    <mergeCell ref="V29:W30"/>
    <mergeCell ref="X29:Y30"/>
    <mergeCell ref="T27:U28"/>
    <mergeCell ref="V27:W28"/>
    <mergeCell ref="X27:Y28"/>
    <mergeCell ref="L27:N27"/>
    <mergeCell ref="O27:Q27"/>
    <mergeCell ref="R27:S28"/>
    <mergeCell ref="Z27:AA28"/>
    <mergeCell ref="AH27:AH28"/>
    <mergeCell ref="A29:A30"/>
    <mergeCell ref="B29:B30"/>
    <mergeCell ref="C29:E29"/>
    <mergeCell ref="F29:H29"/>
    <mergeCell ref="I29:K29"/>
    <mergeCell ref="O25:Q25"/>
    <mergeCell ref="R25:S26"/>
    <mergeCell ref="T25:U26"/>
    <mergeCell ref="V25:W26"/>
    <mergeCell ref="AH25:AH26"/>
    <mergeCell ref="A27:A28"/>
    <mergeCell ref="B27:B28"/>
    <mergeCell ref="C27:E27"/>
    <mergeCell ref="F27:H27"/>
    <mergeCell ref="I27:K27"/>
    <mergeCell ref="X25:Y26"/>
    <mergeCell ref="Z25:AA26"/>
    <mergeCell ref="T24:U24"/>
    <mergeCell ref="V24:W24"/>
    <mergeCell ref="X24:Y24"/>
    <mergeCell ref="Z24:AA24"/>
    <mergeCell ref="I25:K25"/>
    <mergeCell ref="L25:N25"/>
    <mergeCell ref="A24:B24"/>
    <mergeCell ref="C24:E24"/>
    <mergeCell ref="F24:H24"/>
    <mergeCell ref="I24:K24"/>
    <mergeCell ref="A25:A26"/>
    <mergeCell ref="B25:B26"/>
    <mergeCell ref="C25:E25"/>
    <mergeCell ref="F25:H25"/>
    <mergeCell ref="X21:AD22"/>
    <mergeCell ref="C20:D20"/>
    <mergeCell ref="E20:H20"/>
    <mergeCell ref="L24:N24"/>
    <mergeCell ref="O24:Q24"/>
    <mergeCell ref="R24:S24"/>
    <mergeCell ref="C21:D21"/>
    <mergeCell ref="E21:H21"/>
    <mergeCell ref="L21:O21"/>
    <mergeCell ref="P21:S21"/>
    <mergeCell ref="T21:W21"/>
    <mergeCell ref="C19:D19"/>
    <mergeCell ref="E19:H19"/>
    <mergeCell ref="L19:O19"/>
    <mergeCell ref="P19:S19"/>
    <mergeCell ref="C18:D18"/>
    <mergeCell ref="E18:H18"/>
    <mergeCell ref="L18:O18"/>
    <mergeCell ref="P18:S18"/>
    <mergeCell ref="L20:O20"/>
    <mergeCell ref="T17:W17"/>
    <mergeCell ref="T18:W18"/>
    <mergeCell ref="T16:W16"/>
    <mergeCell ref="P20:S20"/>
    <mergeCell ref="C15:D15"/>
    <mergeCell ref="E15:H15"/>
    <mergeCell ref="L15:O15"/>
    <mergeCell ref="P15:S15"/>
    <mergeCell ref="C17:D17"/>
    <mergeCell ref="E17:H17"/>
    <mergeCell ref="L16:O16"/>
    <mergeCell ref="T13:W13"/>
    <mergeCell ref="C14:D14"/>
    <mergeCell ref="E14:H14"/>
    <mergeCell ref="C13:D13"/>
    <mergeCell ref="E13:H13"/>
    <mergeCell ref="A1:AE1"/>
    <mergeCell ref="A2:AE2"/>
    <mergeCell ref="A10:D10"/>
    <mergeCell ref="C11:D11"/>
    <mergeCell ref="E11:O11"/>
    <mergeCell ref="P11:W11"/>
    <mergeCell ref="X11:AD11"/>
    <mergeCell ref="J7:N7"/>
    <mergeCell ref="J5:N5"/>
    <mergeCell ref="J6:N6"/>
    <mergeCell ref="D8:H8"/>
    <mergeCell ref="J4:N4"/>
    <mergeCell ref="P6:T6"/>
    <mergeCell ref="T75:W75"/>
    <mergeCell ref="X75:AD76"/>
    <mergeCell ref="C76:D76"/>
    <mergeCell ref="E76:H76"/>
    <mergeCell ref="L76:O76"/>
    <mergeCell ref="P76:S76"/>
    <mergeCell ref="T76:W76"/>
    <mergeCell ref="T78:W78"/>
    <mergeCell ref="J8:N8"/>
    <mergeCell ref="P13:S13"/>
    <mergeCell ref="L14:O14"/>
    <mergeCell ref="P14:S14"/>
    <mergeCell ref="P16:S16"/>
    <mergeCell ref="T20:W20"/>
    <mergeCell ref="T19:W19"/>
    <mergeCell ref="T15:W15"/>
    <mergeCell ref="T14:W14"/>
    <mergeCell ref="C64:D64"/>
    <mergeCell ref="E64:H64"/>
    <mergeCell ref="L64:O64"/>
    <mergeCell ref="P64:S64"/>
    <mergeCell ref="L13:O13"/>
    <mergeCell ref="T77:W77"/>
    <mergeCell ref="L17:O17"/>
    <mergeCell ref="P17:S17"/>
    <mergeCell ref="C16:D16"/>
    <mergeCell ref="E16:H16"/>
    <mergeCell ref="X19:AD20"/>
    <mergeCell ref="X77:AD78"/>
    <mergeCell ref="T64:W64"/>
    <mergeCell ref="X64:AD65"/>
    <mergeCell ref="C65:D65"/>
    <mergeCell ref="E65:H65"/>
    <mergeCell ref="L65:O65"/>
    <mergeCell ref="P65:S65"/>
    <mergeCell ref="T65:W65"/>
    <mergeCell ref="P77:S77"/>
    <mergeCell ref="B64:B65"/>
    <mergeCell ref="B66:B67"/>
    <mergeCell ref="B68:B69"/>
    <mergeCell ref="B70:B71"/>
    <mergeCell ref="B72:B73"/>
    <mergeCell ref="V81:W82"/>
    <mergeCell ref="C78:D78"/>
    <mergeCell ref="E78:H78"/>
    <mergeCell ref="L78:O78"/>
    <mergeCell ref="P78:S78"/>
  </mergeCells>
  <printOptions horizontalCentered="1"/>
  <pageMargins left="0.5905511811023623" right="0.3937007874015748" top="0.7874015748031497" bottom="0.5905511811023623" header="0.11811023622047245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L68" sqref="L68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8" ht="12.75" customHeight="1">
      <c r="A2" s="42"/>
      <c r="B2" s="453" t="s">
        <v>33</v>
      </c>
      <c r="C2" s="453"/>
      <c r="D2" s="454"/>
      <c r="E2" s="454"/>
      <c r="F2" s="42"/>
      <c r="G2" s="42"/>
      <c r="H2" s="42"/>
      <c r="I2" s="450"/>
      <c r="J2" s="449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/>
      <c r="B3" s="453"/>
      <c r="C3" s="453"/>
      <c r="D3" s="454"/>
      <c r="E3" s="454"/>
      <c r="F3" s="42"/>
      <c r="G3" s="42"/>
      <c r="H3" s="42"/>
      <c r="I3" s="438"/>
      <c r="J3" s="439"/>
      <c r="K3" s="42"/>
      <c r="L3" s="42"/>
      <c r="M3" s="42"/>
      <c r="N3" s="42"/>
      <c r="O3" s="42"/>
      <c r="P3" s="42"/>
      <c r="Q3" s="42"/>
      <c r="R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4"/>
      <c r="G6" s="45"/>
      <c r="H6" s="45"/>
      <c r="I6" s="45"/>
      <c r="J6" s="45"/>
      <c r="K6" s="45"/>
      <c r="L6" s="45"/>
      <c r="M6" s="46"/>
      <c r="N6" s="42"/>
      <c r="O6" s="42"/>
      <c r="P6" s="42"/>
      <c r="Q6" s="42"/>
      <c r="R6" s="42"/>
      <c r="S6" s="42"/>
    </row>
    <row r="7" spans="1:19" ht="12.75" customHeight="1">
      <c r="A7" s="42"/>
      <c r="B7" s="42"/>
      <c r="C7" s="42"/>
      <c r="D7" s="42"/>
      <c r="E7" s="42"/>
      <c r="F7" s="47"/>
      <c r="G7" s="48"/>
      <c r="H7" s="49"/>
      <c r="I7" s="49"/>
      <c r="J7" s="49"/>
      <c r="K7" s="49"/>
      <c r="L7" s="50"/>
      <c r="M7" s="51"/>
      <c r="N7" s="42"/>
      <c r="O7" s="42"/>
      <c r="P7" s="42"/>
      <c r="Q7" s="42"/>
      <c r="R7" s="42"/>
      <c r="S7" t="s">
        <v>37</v>
      </c>
    </row>
    <row r="8" spans="1:24" ht="12.75" customHeight="1" thickBot="1">
      <c r="A8" s="42"/>
      <c r="B8" s="42"/>
      <c r="C8" s="42"/>
      <c r="D8" s="42"/>
      <c r="E8" s="42"/>
      <c r="F8" s="47"/>
      <c r="G8" s="85"/>
      <c r="H8" s="53"/>
      <c r="I8" s="450"/>
      <c r="J8" s="449"/>
      <c r="K8" s="53"/>
      <c r="L8" s="54"/>
      <c r="M8" s="51"/>
      <c r="N8" s="42"/>
      <c r="O8" s="42"/>
      <c r="P8" s="42"/>
      <c r="Q8" s="42"/>
      <c r="R8" s="42"/>
      <c r="S8" t="s">
        <v>38</v>
      </c>
      <c r="X8" s="91"/>
    </row>
    <row r="9" spans="1:19" ht="12.75" customHeight="1">
      <c r="A9" s="42"/>
      <c r="B9" s="42"/>
      <c r="C9" s="42"/>
      <c r="D9" s="44"/>
      <c r="E9" s="45"/>
      <c r="F9" s="45"/>
      <c r="G9" s="46"/>
      <c r="H9" s="42"/>
      <c r="I9" s="438"/>
      <c r="J9" s="439"/>
      <c r="K9" s="42"/>
      <c r="L9" s="44"/>
      <c r="M9" s="45"/>
      <c r="N9" s="45"/>
      <c r="O9" s="46"/>
      <c r="P9" s="42"/>
      <c r="Q9" s="42"/>
      <c r="R9" s="42"/>
      <c r="S9" t="s">
        <v>39</v>
      </c>
    </row>
    <row r="10" spans="1:19" ht="12.75" customHeight="1">
      <c r="A10" s="42"/>
      <c r="B10" s="42"/>
      <c r="C10" s="42"/>
      <c r="D10" s="47"/>
      <c r="E10" s="459"/>
      <c r="F10" s="459"/>
      <c r="G10" s="51"/>
      <c r="H10" s="42"/>
      <c r="I10" s="42"/>
      <c r="J10" s="42"/>
      <c r="K10" s="42"/>
      <c r="L10" s="47"/>
      <c r="M10" s="459"/>
      <c r="N10" s="459"/>
      <c r="O10" s="51"/>
      <c r="P10" s="42"/>
      <c r="Q10" s="42"/>
      <c r="R10" s="42"/>
      <c r="S10" t="s">
        <v>40</v>
      </c>
    </row>
    <row r="11" spans="1:19" ht="12.75" customHeight="1">
      <c r="A11" s="42"/>
      <c r="B11" s="42"/>
      <c r="C11" s="42"/>
      <c r="D11" s="47"/>
      <c r="E11" s="452"/>
      <c r="F11" s="452"/>
      <c r="G11" s="51"/>
      <c r="H11" s="53"/>
      <c r="I11" s="53"/>
      <c r="J11" s="53"/>
      <c r="K11" s="42"/>
      <c r="L11" s="47"/>
      <c r="M11" s="452"/>
      <c r="N11" s="452"/>
      <c r="O11" s="51"/>
      <c r="P11" s="53"/>
      <c r="Q11" s="42"/>
      <c r="R11" s="42"/>
      <c r="S11" t="s">
        <v>41</v>
      </c>
    </row>
    <row r="12" spans="1:19" ht="12.75" customHeight="1" thickBot="1">
      <c r="A12" s="42"/>
      <c r="B12" s="42"/>
      <c r="C12" s="42"/>
      <c r="D12" s="43"/>
      <c r="G12" s="82"/>
      <c r="H12" s="42"/>
      <c r="I12" s="42"/>
      <c r="J12" s="42"/>
      <c r="K12" s="42"/>
      <c r="L12" s="43"/>
      <c r="O12" s="82"/>
      <c r="P12" s="42"/>
      <c r="Q12" s="42"/>
      <c r="R12" s="42"/>
      <c r="S12" t="s">
        <v>42</v>
      </c>
    </row>
    <row r="13" spans="1:19" ht="12.75" customHeight="1">
      <c r="A13" s="42"/>
      <c r="B13" s="42"/>
      <c r="C13" s="44"/>
      <c r="D13" s="53"/>
      <c r="E13" s="47"/>
      <c r="F13" s="51"/>
      <c r="G13" s="53"/>
      <c r="H13" s="46"/>
      <c r="I13" s="42"/>
      <c r="J13" s="42"/>
      <c r="K13" s="44"/>
      <c r="L13" s="53"/>
      <c r="M13" s="47"/>
      <c r="N13" s="51"/>
      <c r="O13" s="53"/>
      <c r="P13" s="46"/>
      <c r="Q13" s="42"/>
      <c r="R13" s="42"/>
      <c r="S13" t="s">
        <v>43</v>
      </c>
    </row>
    <row r="14" spans="1:19" ht="12.75" customHeight="1">
      <c r="A14" s="42"/>
      <c r="B14" s="42"/>
      <c r="C14" s="47"/>
      <c r="D14" s="53"/>
      <c r="E14" s="47"/>
      <c r="F14" s="51"/>
      <c r="G14" s="53"/>
      <c r="H14" s="51"/>
      <c r="I14" s="42"/>
      <c r="J14" s="42"/>
      <c r="K14" s="47"/>
      <c r="L14" s="53"/>
      <c r="M14" s="47"/>
      <c r="N14" s="51"/>
      <c r="O14" s="53"/>
      <c r="P14" s="51"/>
      <c r="Q14" s="42"/>
      <c r="R14" s="42"/>
      <c r="S14" t="s">
        <v>44</v>
      </c>
    </row>
    <row r="15" spans="1:19" ht="12.75" customHeight="1">
      <c r="A15" s="42"/>
      <c r="B15" s="42"/>
      <c r="C15" s="448"/>
      <c r="D15" s="449"/>
      <c r="E15" s="47"/>
      <c r="F15" s="51"/>
      <c r="G15" s="450"/>
      <c r="H15" s="451"/>
      <c r="I15" s="42"/>
      <c r="J15" s="42"/>
      <c r="K15" s="448"/>
      <c r="L15" s="449"/>
      <c r="M15" s="47"/>
      <c r="N15" s="51"/>
      <c r="O15" s="450"/>
      <c r="P15" s="451"/>
      <c r="Q15" s="42"/>
      <c r="R15" s="42"/>
      <c r="S15" t="s">
        <v>45</v>
      </c>
    </row>
    <row r="16" spans="1:19" ht="12.75" customHeight="1">
      <c r="A16" s="42"/>
      <c r="B16" s="42"/>
      <c r="C16" s="463"/>
      <c r="D16" s="447"/>
      <c r="E16" s="89"/>
      <c r="F16" s="90"/>
      <c r="G16" s="455"/>
      <c r="H16" s="456"/>
      <c r="I16" s="42"/>
      <c r="J16" s="42"/>
      <c r="K16" s="463"/>
      <c r="L16" s="447"/>
      <c r="M16" s="89"/>
      <c r="N16" s="90"/>
      <c r="O16" s="455"/>
      <c r="P16" s="456"/>
      <c r="Q16" s="42"/>
      <c r="R16" s="42"/>
      <c r="S16" t="s">
        <v>46</v>
      </c>
    </row>
    <row r="17" spans="1:19" ht="12.75" customHeight="1">
      <c r="A17" s="42"/>
      <c r="B17" s="440" t="s">
        <v>64</v>
      </c>
      <c r="C17" s="441"/>
      <c r="D17" s="440" t="s">
        <v>71</v>
      </c>
      <c r="E17" s="441"/>
      <c r="F17" s="440" t="s">
        <v>65</v>
      </c>
      <c r="G17" s="441"/>
      <c r="H17" s="440" t="s">
        <v>70</v>
      </c>
      <c r="I17" s="441"/>
      <c r="J17" s="440" t="s">
        <v>66</v>
      </c>
      <c r="K17" s="441"/>
      <c r="L17" s="440" t="s">
        <v>69</v>
      </c>
      <c r="M17" s="441"/>
      <c r="N17" s="440" t="s">
        <v>67</v>
      </c>
      <c r="O17" s="441"/>
      <c r="P17" s="440" t="s">
        <v>68</v>
      </c>
      <c r="Q17" s="441"/>
      <c r="R17" s="58"/>
      <c r="S17" t="s">
        <v>47</v>
      </c>
    </row>
    <row r="18" spans="1:19" ht="12.75" customHeight="1">
      <c r="A18" s="42"/>
      <c r="B18" s="442"/>
      <c r="C18" s="443"/>
      <c r="D18" s="442"/>
      <c r="E18" s="443"/>
      <c r="F18" s="442"/>
      <c r="G18" s="443"/>
      <c r="H18" s="442"/>
      <c r="I18" s="443"/>
      <c r="J18" s="442"/>
      <c r="K18" s="443"/>
      <c r="L18" s="442"/>
      <c r="M18" s="443"/>
      <c r="N18" s="442"/>
      <c r="O18" s="443"/>
      <c r="P18" s="442"/>
      <c r="Q18" s="443"/>
      <c r="R18" s="58"/>
      <c r="S18" t="s">
        <v>48</v>
      </c>
    </row>
    <row r="19" spans="1:19" ht="12.75" customHeight="1">
      <c r="A19" s="42"/>
      <c r="B19" s="42"/>
      <c r="C19" s="42"/>
      <c r="D19" s="460"/>
      <c r="E19" s="461"/>
      <c r="F19" s="461"/>
      <c r="G19" s="462"/>
      <c r="H19" s="42"/>
      <c r="I19" s="42"/>
      <c r="J19" s="42"/>
      <c r="K19" s="42"/>
      <c r="L19" s="460"/>
      <c r="M19" s="461"/>
      <c r="N19" s="461"/>
      <c r="O19" s="462"/>
      <c r="P19" s="42"/>
      <c r="Q19" s="42"/>
      <c r="R19" s="42"/>
      <c r="S19" t="s">
        <v>49</v>
      </c>
    </row>
    <row r="20" spans="1:21" ht="12.75" customHeight="1">
      <c r="A20" s="42"/>
      <c r="B20" s="42"/>
      <c r="C20" s="42"/>
      <c r="D20" s="55"/>
      <c r="E20" s="56"/>
      <c r="F20" s="56"/>
      <c r="G20" s="57"/>
      <c r="H20" s="42"/>
      <c r="I20" s="42"/>
      <c r="J20" s="42"/>
      <c r="K20" s="42"/>
      <c r="L20" s="55"/>
      <c r="M20" s="56"/>
      <c r="N20" s="56"/>
      <c r="O20" s="57"/>
      <c r="P20" s="42"/>
      <c r="Q20" s="42"/>
      <c r="R20" s="42"/>
      <c r="S20" t="s">
        <v>50</v>
      </c>
      <c r="U20" s="86"/>
    </row>
    <row r="21" spans="1:19" ht="12.75" customHeight="1">
      <c r="A21" s="42"/>
      <c r="B21" s="42"/>
      <c r="C21" s="42"/>
      <c r="D21" s="42"/>
      <c r="E21" s="42"/>
      <c r="F21" s="52"/>
      <c r="G21" s="52"/>
      <c r="H21" s="444"/>
      <c r="I21" s="445"/>
      <c r="J21" s="445"/>
      <c r="K21" s="445"/>
      <c r="L21" s="54"/>
      <c r="M21" s="54"/>
      <c r="N21" s="42"/>
      <c r="O21" s="42"/>
      <c r="P21" s="42"/>
      <c r="Q21" s="42"/>
      <c r="R21" s="42"/>
      <c r="S21" t="s">
        <v>51</v>
      </c>
    </row>
    <row r="22" spans="1:19" ht="12.75" customHeight="1">
      <c r="A22" s="42"/>
      <c r="B22" s="42"/>
      <c r="C22" s="42"/>
      <c r="D22" s="42"/>
      <c r="E22" s="42"/>
      <c r="F22" s="52"/>
      <c r="G22" s="55"/>
      <c r="H22" s="56"/>
      <c r="I22" s="56"/>
      <c r="J22" s="56"/>
      <c r="K22" s="56"/>
      <c r="L22" s="57"/>
      <c r="M22" s="54"/>
      <c r="N22" s="42"/>
      <c r="O22" s="42"/>
      <c r="P22" s="42"/>
      <c r="Q22" s="42"/>
      <c r="R22" s="42"/>
      <c r="S22" t="s">
        <v>52</v>
      </c>
    </row>
    <row r="23" spans="1:19" ht="12.75" customHeight="1">
      <c r="A23" s="42"/>
      <c r="B23" s="42"/>
      <c r="C23" s="42"/>
      <c r="D23" s="42"/>
      <c r="E23" s="42"/>
      <c r="F23" s="55"/>
      <c r="G23" s="56"/>
      <c r="H23" s="56"/>
      <c r="I23" s="56"/>
      <c r="J23" s="56"/>
      <c r="K23" s="56"/>
      <c r="L23" s="56"/>
      <c r="M23" s="57"/>
      <c r="N23" s="42"/>
      <c r="O23" s="42"/>
      <c r="P23" s="42"/>
      <c r="Q23" s="42"/>
      <c r="R23" s="42"/>
      <c r="S23" t="s">
        <v>53</v>
      </c>
    </row>
    <row r="24" spans="1:19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P24" s="42"/>
      <c r="Q24" s="42"/>
      <c r="R24" s="42"/>
      <c r="S24" t="s">
        <v>54</v>
      </c>
    </row>
    <row r="25" spans="1:19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44"/>
      <c r="L25" s="445"/>
      <c r="M25" s="445"/>
      <c r="N25" s="445"/>
      <c r="O25" s="42"/>
      <c r="P25" s="42"/>
      <c r="Q25" s="42"/>
      <c r="R25" s="42"/>
      <c r="S25" t="s">
        <v>55</v>
      </c>
    </row>
    <row r="26" spans="1:18" ht="12.75" customHeight="1" thickBot="1">
      <c r="A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0" ht="12.75" customHeight="1">
      <c r="A27" s="101"/>
      <c r="B27" s="102"/>
      <c r="C27" s="102"/>
      <c r="D27" s="102"/>
      <c r="E27" s="102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102"/>
    </row>
    <row r="28" spans="1:18" ht="12.75" customHeight="1">
      <c r="A28" s="42"/>
      <c r="B28" s="457" t="s">
        <v>30</v>
      </c>
      <c r="C28" s="457"/>
      <c r="D28" s="458"/>
      <c r="E28" s="458"/>
      <c r="F28" s="42"/>
      <c r="G28" s="42"/>
      <c r="H28" s="42"/>
      <c r="I28" s="42"/>
      <c r="J28" s="42"/>
      <c r="K28" s="450"/>
      <c r="L28" s="449"/>
      <c r="M28" s="449"/>
      <c r="N28" s="449"/>
      <c r="O28" s="42"/>
      <c r="P28" s="42"/>
      <c r="Q28" s="42"/>
      <c r="R28" s="42"/>
    </row>
    <row r="29" spans="1:18" ht="12.75" customHeight="1" thickBot="1">
      <c r="A29" s="42"/>
      <c r="B29" s="457"/>
      <c r="C29" s="457"/>
      <c r="D29" s="458"/>
      <c r="E29" s="458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2.75" customHeight="1">
      <c r="A30" s="42"/>
      <c r="B30" s="42"/>
      <c r="C30" s="42"/>
      <c r="D30" s="42"/>
      <c r="E30" s="42"/>
      <c r="F30" s="44"/>
      <c r="G30" s="45"/>
      <c r="H30" s="45"/>
      <c r="I30" s="45"/>
      <c r="J30" s="45"/>
      <c r="K30" s="45"/>
      <c r="L30" s="45"/>
      <c r="M30" s="46"/>
      <c r="N30" s="42"/>
      <c r="O30" s="42"/>
      <c r="P30" s="42"/>
      <c r="Q30" s="42"/>
      <c r="R30" s="42"/>
    </row>
    <row r="31" spans="1:18" ht="12.75" customHeight="1">
      <c r="A31" s="42"/>
      <c r="B31" s="42"/>
      <c r="C31" s="42"/>
      <c r="D31" s="42"/>
      <c r="E31" s="42"/>
      <c r="F31" s="47"/>
      <c r="G31" s="48"/>
      <c r="H31" s="49"/>
      <c r="I31" s="49"/>
      <c r="J31" s="49"/>
      <c r="K31" s="49"/>
      <c r="L31" s="50"/>
      <c r="M31" s="51"/>
      <c r="N31" s="42"/>
      <c r="O31" s="42"/>
      <c r="P31" s="42"/>
      <c r="Q31" s="42"/>
      <c r="R31" s="42"/>
    </row>
    <row r="32" spans="1:19" ht="12.75" customHeight="1" thickBot="1">
      <c r="A32" s="42"/>
      <c r="B32" s="42"/>
      <c r="C32" s="42"/>
      <c r="D32" s="42"/>
      <c r="E32" s="42"/>
      <c r="F32" s="47"/>
      <c r="G32" s="85"/>
      <c r="H32" s="53"/>
      <c r="I32" s="450"/>
      <c r="J32" s="449"/>
      <c r="K32" s="53"/>
      <c r="L32" s="54"/>
      <c r="M32" s="51"/>
      <c r="N32" s="42"/>
      <c r="O32" s="42"/>
      <c r="P32" s="42"/>
      <c r="Q32" s="42"/>
      <c r="R32" s="42"/>
      <c r="S32" s="42"/>
    </row>
    <row r="33" spans="1:19" ht="12.75" customHeight="1">
      <c r="A33" s="42"/>
      <c r="B33" s="42"/>
      <c r="C33" s="42"/>
      <c r="D33" s="44"/>
      <c r="E33" s="45"/>
      <c r="F33" s="45"/>
      <c r="G33" s="46"/>
      <c r="H33" s="42"/>
      <c r="I33" s="438"/>
      <c r="J33" s="439"/>
      <c r="K33" s="42"/>
      <c r="L33" s="44"/>
      <c r="M33" s="45"/>
      <c r="N33" s="45"/>
      <c r="O33" s="46"/>
      <c r="P33" s="42"/>
      <c r="Q33" s="42"/>
      <c r="R33" s="42"/>
      <c r="S33" s="42"/>
    </row>
    <row r="34" spans="1:19" ht="12.75" customHeight="1">
      <c r="A34" s="42"/>
      <c r="B34" s="42"/>
      <c r="C34" s="42"/>
      <c r="D34" s="47"/>
      <c r="E34" s="459"/>
      <c r="F34" s="449"/>
      <c r="G34" s="51"/>
      <c r="H34" s="42"/>
      <c r="I34" s="42"/>
      <c r="J34" s="42"/>
      <c r="K34" s="42"/>
      <c r="L34" s="47"/>
      <c r="M34" s="459"/>
      <c r="N34" s="449"/>
      <c r="O34" s="51"/>
      <c r="P34" s="42"/>
      <c r="Q34" s="42"/>
      <c r="R34" s="42"/>
      <c r="S34" s="42"/>
    </row>
    <row r="35" spans="1:19" ht="12.75" customHeight="1">
      <c r="A35" s="42"/>
      <c r="B35" s="42"/>
      <c r="C35" s="42"/>
      <c r="D35" s="47"/>
      <c r="G35" s="51"/>
      <c r="H35" s="53"/>
      <c r="I35" s="53"/>
      <c r="J35" s="53"/>
      <c r="K35" s="42"/>
      <c r="L35" s="47"/>
      <c r="M35" s="452"/>
      <c r="N35" s="452"/>
      <c r="O35" s="51"/>
      <c r="P35" s="53"/>
      <c r="Q35" s="42"/>
      <c r="R35" s="53"/>
      <c r="S35" s="53"/>
    </row>
    <row r="36" spans="1:19" ht="12.75" customHeight="1" thickBot="1">
      <c r="A36" s="42"/>
      <c r="B36" s="42"/>
      <c r="C36" s="42"/>
      <c r="D36" s="43"/>
      <c r="E36" s="452"/>
      <c r="F36" s="452"/>
      <c r="G36" s="82"/>
      <c r="H36" s="42"/>
      <c r="I36" s="42"/>
      <c r="J36" s="42"/>
      <c r="K36" s="42"/>
      <c r="L36" s="43"/>
      <c r="O36" s="82"/>
      <c r="P36" s="42"/>
      <c r="Q36" s="42"/>
      <c r="R36" s="42"/>
      <c r="S36" s="42"/>
    </row>
    <row r="37" spans="1:19" ht="12.75" customHeight="1">
      <c r="A37" s="42"/>
      <c r="B37" s="42"/>
      <c r="C37" s="44"/>
      <c r="D37" s="53"/>
      <c r="E37" s="47"/>
      <c r="F37" s="51"/>
      <c r="G37" s="53"/>
      <c r="H37" s="46"/>
      <c r="I37" s="42"/>
      <c r="J37" s="42"/>
      <c r="K37" s="44"/>
      <c r="L37" s="53"/>
      <c r="M37" s="47"/>
      <c r="N37" s="51"/>
      <c r="O37" s="53"/>
      <c r="P37" s="46"/>
      <c r="Q37" s="42"/>
      <c r="R37" s="42"/>
      <c r="S37" s="42"/>
    </row>
    <row r="38" spans="1:19" ht="12.75" customHeight="1">
      <c r="A38" s="42"/>
      <c r="B38" s="42"/>
      <c r="C38" s="47"/>
      <c r="D38" s="53"/>
      <c r="E38" s="47"/>
      <c r="F38" s="51"/>
      <c r="G38" s="53"/>
      <c r="H38" s="51"/>
      <c r="I38" s="42"/>
      <c r="J38" s="42"/>
      <c r="K38" s="47"/>
      <c r="L38" s="53"/>
      <c r="M38" s="47"/>
      <c r="N38" s="51"/>
      <c r="O38" s="53"/>
      <c r="P38" s="51"/>
      <c r="Q38" s="42"/>
      <c r="R38" s="42"/>
      <c r="S38" s="42"/>
    </row>
    <row r="39" spans="1:19" ht="12.75" customHeight="1">
      <c r="A39" s="42"/>
      <c r="B39" s="42"/>
      <c r="C39" s="448"/>
      <c r="D39" s="449"/>
      <c r="E39" s="47"/>
      <c r="F39" s="51"/>
      <c r="G39" s="450"/>
      <c r="H39" s="451"/>
      <c r="I39" s="42"/>
      <c r="J39" s="42"/>
      <c r="K39" s="448"/>
      <c r="L39" s="449"/>
      <c r="M39" s="47"/>
      <c r="N39" s="51"/>
      <c r="O39" s="450"/>
      <c r="P39" s="451"/>
      <c r="Q39" s="42"/>
      <c r="R39" s="42"/>
      <c r="S39" s="42"/>
    </row>
    <row r="40" spans="1:19" ht="12.75" customHeight="1">
      <c r="A40" s="42"/>
      <c r="B40" s="42"/>
      <c r="C40" s="463"/>
      <c r="D40" s="447"/>
      <c r="E40" s="89"/>
      <c r="F40" s="90"/>
      <c r="G40" s="455"/>
      <c r="H40" s="456"/>
      <c r="I40" s="42"/>
      <c r="J40" s="42"/>
      <c r="K40" s="446"/>
      <c r="L40" s="447"/>
      <c r="M40" s="89"/>
      <c r="N40" s="90"/>
      <c r="O40" s="446"/>
      <c r="P40" s="447"/>
      <c r="Q40" s="89"/>
      <c r="R40" s="42"/>
      <c r="S40" s="42"/>
    </row>
    <row r="41" spans="1:19" ht="12.75" customHeight="1">
      <c r="A41" s="42"/>
      <c r="B41" s="440" t="s">
        <v>72</v>
      </c>
      <c r="C41" s="441"/>
      <c r="D41" s="440" t="s">
        <v>79</v>
      </c>
      <c r="E41" s="441"/>
      <c r="F41" s="440" t="s">
        <v>73</v>
      </c>
      <c r="G41" s="441"/>
      <c r="H41" s="440" t="s">
        <v>78</v>
      </c>
      <c r="I41" s="441"/>
      <c r="J41" s="440" t="s">
        <v>74</v>
      </c>
      <c r="K41" s="441"/>
      <c r="L41" s="440" t="s">
        <v>77</v>
      </c>
      <c r="M41" s="441"/>
      <c r="N41" s="440" t="s">
        <v>75</v>
      </c>
      <c r="O41" s="441"/>
      <c r="P41" s="440" t="s">
        <v>76</v>
      </c>
      <c r="Q41" s="441"/>
      <c r="R41" s="58"/>
      <c r="S41" s="42"/>
    </row>
    <row r="42" spans="1:19" ht="12.75" customHeight="1">
      <c r="A42" s="42"/>
      <c r="B42" s="442"/>
      <c r="C42" s="443"/>
      <c r="D42" s="442"/>
      <c r="E42" s="443"/>
      <c r="F42" s="442"/>
      <c r="G42" s="443"/>
      <c r="H42" s="442"/>
      <c r="I42" s="443"/>
      <c r="J42" s="442"/>
      <c r="K42" s="443"/>
      <c r="L42" s="442"/>
      <c r="M42" s="443"/>
      <c r="N42" s="442"/>
      <c r="O42" s="443"/>
      <c r="P42" s="442"/>
      <c r="Q42" s="443"/>
      <c r="R42" s="58"/>
      <c r="S42" s="42"/>
    </row>
    <row r="43" spans="1:19" ht="12.75" customHeight="1">
      <c r="A43" s="42"/>
      <c r="B43" s="42"/>
      <c r="C43" s="42"/>
      <c r="D43" s="460"/>
      <c r="E43" s="461"/>
      <c r="F43" s="461"/>
      <c r="G43" s="462"/>
      <c r="H43" s="42"/>
      <c r="I43" s="42"/>
      <c r="J43" s="42"/>
      <c r="K43" s="42"/>
      <c r="L43" s="460"/>
      <c r="M43" s="461"/>
      <c r="N43" s="461"/>
      <c r="O43" s="462"/>
      <c r="P43" s="42"/>
      <c r="Q43" s="42"/>
      <c r="R43" s="42"/>
      <c r="S43" s="42"/>
    </row>
    <row r="44" spans="1:19" ht="12.75" customHeight="1">
      <c r="A44" s="42"/>
      <c r="B44" s="42"/>
      <c r="C44" s="42"/>
      <c r="D44" s="55"/>
      <c r="E44" s="56"/>
      <c r="F44" s="56"/>
      <c r="G44" s="57"/>
      <c r="H44" s="42"/>
      <c r="I44" s="42"/>
      <c r="J44" s="42"/>
      <c r="K44" s="42"/>
      <c r="L44" s="55"/>
      <c r="M44" s="56"/>
      <c r="N44" s="56"/>
      <c r="O44" s="57"/>
      <c r="P44" s="42"/>
      <c r="Q44" s="42"/>
      <c r="R44" s="42"/>
      <c r="S44" s="42"/>
    </row>
    <row r="45" spans="1:19" ht="12.75" customHeight="1">
      <c r="A45" s="42"/>
      <c r="B45" s="42"/>
      <c r="C45" s="42"/>
      <c r="D45" s="42"/>
      <c r="E45" s="42"/>
      <c r="F45" s="52"/>
      <c r="G45" s="52"/>
      <c r="H45" s="444"/>
      <c r="I45" s="445"/>
      <c r="J45" s="445"/>
      <c r="K45" s="445"/>
      <c r="L45" s="54"/>
      <c r="M45" s="54"/>
      <c r="N45" s="42"/>
      <c r="O45" s="42"/>
      <c r="P45" s="42"/>
      <c r="Q45" s="42"/>
      <c r="R45" s="42"/>
      <c r="S45" s="42"/>
    </row>
    <row r="46" spans="1:19" ht="12.75" customHeight="1">
      <c r="A46" s="42"/>
      <c r="B46" s="42"/>
      <c r="C46" s="42"/>
      <c r="D46" s="42"/>
      <c r="E46" s="42"/>
      <c r="F46" s="52"/>
      <c r="G46" s="55"/>
      <c r="H46" s="56"/>
      <c r="I46" s="56"/>
      <c r="J46" s="56"/>
      <c r="K46" s="56"/>
      <c r="L46" s="57"/>
      <c r="M46" s="54"/>
      <c r="N46" s="42"/>
      <c r="O46" s="42"/>
      <c r="P46" s="42"/>
      <c r="Q46" s="42"/>
      <c r="R46" s="42"/>
      <c r="S46" s="42"/>
    </row>
    <row r="47" spans="1:19" ht="12.75" customHeight="1">
      <c r="A47" s="42"/>
      <c r="B47" s="42"/>
      <c r="C47" s="42"/>
      <c r="D47" s="42"/>
      <c r="E47" s="42"/>
      <c r="F47" s="55"/>
      <c r="G47" s="56"/>
      <c r="H47" s="56"/>
      <c r="I47" s="56"/>
      <c r="J47" s="56"/>
      <c r="K47" s="56"/>
      <c r="L47" s="56"/>
      <c r="M47" s="57"/>
      <c r="N47" s="42"/>
      <c r="O47" s="42"/>
      <c r="P47" s="42"/>
      <c r="Q47" s="42"/>
      <c r="R47" s="42"/>
      <c r="S47" s="42"/>
    </row>
    <row r="48" spans="1:19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44"/>
      <c r="L49" s="445"/>
      <c r="M49" s="445"/>
      <c r="N49" s="445"/>
      <c r="O49" s="42"/>
      <c r="P49" s="42"/>
      <c r="Q49" s="42"/>
      <c r="R49" s="42"/>
      <c r="S49" s="42"/>
    </row>
    <row r="50" spans="1:19" ht="12.75" customHeight="1" thickBot="1">
      <c r="A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0" ht="12.75" customHeight="1">
      <c r="A51" s="101"/>
      <c r="B51" s="102"/>
      <c r="C51" s="102"/>
      <c r="D51" s="102"/>
      <c r="E51" s="10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</row>
    <row r="52" spans="1:19" ht="12.75" customHeight="1">
      <c r="A52" s="42"/>
      <c r="B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 customHeight="1">
      <c r="A53" s="42"/>
      <c r="B53" s="464" t="s">
        <v>138</v>
      </c>
      <c r="C53" s="464"/>
      <c r="D53" s="465"/>
      <c r="E53" s="46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 customHeight="1">
      <c r="A54" s="42"/>
      <c r="B54" s="464"/>
      <c r="C54" s="464"/>
      <c r="D54" s="465"/>
      <c r="E54" s="465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5:16" ht="12.7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6" ht="12.75" customHeight="1">
      <c r="A56" s="343" t="s">
        <v>9</v>
      </c>
      <c r="B56" s="343"/>
      <c r="C56" s="343"/>
      <c r="D56" s="343"/>
      <c r="E56" s="292" t="s">
        <v>171</v>
      </c>
      <c r="F56" s="293"/>
      <c r="G56" s="294"/>
      <c r="H56" s="292" t="s">
        <v>173</v>
      </c>
      <c r="I56" s="293"/>
      <c r="J56" s="294"/>
      <c r="K56" s="292" t="s">
        <v>172</v>
      </c>
      <c r="L56" s="293"/>
      <c r="M56" s="294"/>
      <c r="N56" s="292" t="s">
        <v>174</v>
      </c>
      <c r="O56" s="293"/>
      <c r="P56" s="294"/>
      <c r="Q56" s="237" t="s">
        <v>10</v>
      </c>
      <c r="R56" s="295"/>
      <c r="S56" s="256" t="s">
        <v>11</v>
      </c>
      <c r="T56" s="256"/>
      <c r="U56" s="256" t="s">
        <v>12</v>
      </c>
      <c r="V56" s="256"/>
      <c r="W56" s="237" t="s">
        <v>13</v>
      </c>
      <c r="X56" s="255"/>
      <c r="Y56" s="237" t="s">
        <v>14</v>
      </c>
      <c r="Z56" s="255"/>
    </row>
    <row r="57" spans="1:26" ht="12.75" customHeight="1">
      <c r="A57" s="303">
        <v>1</v>
      </c>
      <c r="B57" s="472" t="s">
        <v>171</v>
      </c>
      <c r="C57" s="473"/>
      <c r="D57" s="474"/>
      <c r="E57" s="466">
        <f>IF(OR(E58="",G58=""),"",IF(E58=G58,"△",IF(E58&gt;G58,"○","●")))</f>
      </c>
      <c r="F57" s="467"/>
      <c r="G57" s="468"/>
      <c r="H57" s="298">
        <f>IF(OR(H58="",J58=""),"",IF(H58=J58,"△",IF(H58&gt;J58,"○","●")))</f>
      </c>
      <c r="I57" s="299"/>
      <c r="J57" s="300"/>
      <c r="K57" s="298">
        <f>IF(OR(K58="",M58=""),"",IF(K58=M58,"△",IF(K58&gt;M58,"○","●")))</f>
      </c>
      <c r="L57" s="299"/>
      <c r="M57" s="300"/>
      <c r="N57" s="298">
        <f>IF(OR(N58="",P58=""),"",IF(N58=P58,"△",IF(N58&gt;P58,"○","●")))</f>
      </c>
      <c r="O57" s="299"/>
      <c r="P57" s="300"/>
      <c r="Q57" s="176"/>
      <c r="R57" s="307"/>
      <c r="S57" s="176"/>
      <c r="T57" s="177"/>
      <c r="U57" s="176"/>
      <c r="V57" s="177"/>
      <c r="W57" s="176"/>
      <c r="X57" s="177"/>
      <c r="Y57" s="176"/>
      <c r="Z57" s="177"/>
    </row>
    <row r="58" spans="1:26" ht="12.75" customHeight="1">
      <c r="A58" s="304"/>
      <c r="B58" s="472"/>
      <c r="C58" s="473"/>
      <c r="D58" s="474"/>
      <c r="E58" s="103"/>
      <c r="F58" s="104"/>
      <c r="G58" s="105"/>
      <c r="H58" s="32"/>
      <c r="I58" s="33" t="s">
        <v>15</v>
      </c>
      <c r="J58" s="34"/>
      <c r="K58" s="32"/>
      <c r="L58" s="33" t="s">
        <v>15</v>
      </c>
      <c r="M58" s="34"/>
      <c r="N58" s="32"/>
      <c r="O58" s="33" t="s">
        <v>15</v>
      </c>
      <c r="P58" s="34"/>
      <c r="Q58" s="308"/>
      <c r="R58" s="309"/>
      <c r="S58" s="178"/>
      <c r="T58" s="179"/>
      <c r="U58" s="178"/>
      <c r="V58" s="179"/>
      <c r="W58" s="178"/>
      <c r="X58" s="179"/>
      <c r="Y58" s="178"/>
      <c r="Z58" s="179"/>
    </row>
    <row r="59" spans="1:26" ht="12.75" customHeight="1">
      <c r="A59" s="303">
        <v>2</v>
      </c>
      <c r="B59" s="469" t="s">
        <v>173</v>
      </c>
      <c r="C59" s="470"/>
      <c r="D59" s="471"/>
      <c r="E59" s="298">
        <f>IF(OR(E60="",G60=""),"",IF(E60=G60,"△",IF(E60&gt;G60,"○","●")))</f>
      </c>
      <c r="F59" s="299"/>
      <c r="G59" s="300"/>
      <c r="H59" s="466">
        <f>IF(OR(H60="",J60=""),"",IF(H60=J60,"△",IF(H60&gt;J60,"○","●")))</f>
      </c>
      <c r="I59" s="467"/>
      <c r="J59" s="468"/>
      <c r="K59" s="298">
        <f>IF(OR(K60="",M60=""),"",IF(K60=M60,"△",IF(K60&gt;M60,"○","●")))</f>
      </c>
      <c r="L59" s="299"/>
      <c r="M59" s="300"/>
      <c r="N59" s="298">
        <f>IF(OR(N60="",P60=""),"",IF(N60=P60,"△",IF(N60&gt;P60,"○","●")))</f>
      </c>
      <c r="O59" s="299"/>
      <c r="P59" s="300"/>
      <c r="Q59" s="176"/>
      <c r="R59" s="307"/>
      <c r="S59" s="176"/>
      <c r="T59" s="177"/>
      <c r="U59" s="176"/>
      <c r="V59" s="177"/>
      <c r="W59" s="176"/>
      <c r="X59" s="177"/>
      <c r="Y59" s="176"/>
      <c r="Z59" s="177"/>
    </row>
    <row r="60" spans="1:26" ht="12.75" customHeight="1">
      <c r="A60" s="304"/>
      <c r="B60" s="469"/>
      <c r="C60" s="470"/>
      <c r="D60" s="471"/>
      <c r="E60" s="32"/>
      <c r="F60" s="33" t="s">
        <v>15</v>
      </c>
      <c r="G60" s="34"/>
      <c r="H60" s="103"/>
      <c r="I60" s="104"/>
      <c r="J60" s="105"/>
      <c r="K60" s="32"/>
      <c r="L60" s="33" t="s">
        <v>15</v>
      </c>
      <c r="M60" s="34"/>
      <c r="N60" s="32"/>
      <c r="O60" s="33" t="s">
        <v>15</v>
      </c>
      <c r="P60" s="34"/>
      <c r="Q60" s="308"/>
      <c r="R60" s="309"/>
      <c r="S60" s="178"/>
      <c r="T60" s="179"/>
      <c r="U60" s="178"/>
      <c r="V60" s="179"/>
      <c r="W60" s="178"/>
      <c r="X60" s="179"/>
      <c r="Y60" s="178"/>
      <c r="Z60" s="179"/>
    </row>
    <row r="61" spans="1:26" ht="12.75" customHeight="1">
      <c r="A61" s="303">
        <v>3</v>
      </c>
      <c r="B61" s="469" t="s">
        <v>172</v>
      </c>
      <c r="C61" s="470"/>
      <c r="D61" s="471"/>
      <c r="E61" s="298">
        <f>IF(OR(E62="",G62=""),"",IF(E62=G62,"△",IF(E62&gt;G62,"○","●")))</f>
      </c>
      <c r="F61" s="299"/>
      <c r="G61" s="300"/>
      <c r="H61" s="298">
        <f>IF(OR(H62="",J62=""),"",IF(H62=J62,"△",IF(H62&gt;J62,"○","●")))</f>
      </c>
      <c r="I61" s="299"/>
      <c r="J61" s="300"/>
      <c r="K61" s="466">
        <f>IF(OR(K62="",M62=""),"",IF(K62=M62,"△",IF(K62&gt;M62,"○","●")))</f>
      </c>
      <c r="L61" s="467"/>
      <c r="M61" s="468"/>
      <c r="N61" s="298">
        <f>IF(OR(N62="",P62=""),"",IF(N62=P62,"△",IF(N62&gt;P62,"○","●")))</f>
      </c>
      <c r="O61" s="299"/>
      <c r="P61" s="300"/>
      <c r="Q61" s="176"/>
      <c r="R61" s="307"/>
      <c r="S61" s="176"/>
      <c r="T61" s="177"/>
      <c r="U61" s="176"/>
      <c r="V61" s="177"/>
      <c r="W61" s="176"/>
      <c r="X61" s="177"/>
      <c r="Y61" s="176"/>
      <c r="Z61" s="177"/>
    </row>
    <row r="62" spans="1:26" ht="12.75" customHeight="1">
      <c r="A62" s="304"/>
      <c r="B62" s="469"/>
      <c r="C62" s="470"/>
      <c r="D62" s="471"/>
      <c r="E62" s="32"/>
      <c r="F62" s="33" t="s">
        <v>15</v>
      </c>
      <c r="G62" s="34"/>
      <c r="H62" s="32"/>
      <c r="I62" s="33" t="s">
        <v>15</v>
      </c>
      <c r="J62" s="34"/>
      <c r="K62" s="103"/>
      <c r="L62" s="104"/>
      <c r="M62" s="105"/>
      <c r="N62" s="32"/>
      <c r="O62" s="33" t="s">
        <v>15</v>
      </c>
      <c r="P62" s="34"/>
      <c r="Q62" s="308"/>
      <c r="R62" s="309"/>
      <c r="S62" s="178"/>
      <c r="T62" s="179"/>
      <c r="U62" s="178"/>
      <c r="V62" s="179"/>
      <c r="W62" s="178"/>
      <c r="X62" s="179"/>
      <c r="Y62" s="178"/>
      <c r="Z62" s="179"/>
    </row>
    <row r="63" spans="1:26" ht="12.75" customHeight="1">
      <c r="A63" s="303">
        <v>4</v>
      </c>
      <c r="B63" s="469" t="s">
        <v>174</v>
      </c>
      <c r="C63" s="470"/>
      <c r="D63" s="471"/>
      <c r="E63" s="298">
        <f>IF(OR(E64="",G64=""),"",IF(E64=G64,"△",IF(E64&gt;G64,"○","●")))</f>
      </c>
      <c r="F63" s="299"/>
      <c r="G63" s="300"/>
      <c r="H63" s="298">
        <f>IF(OR(H64="",J64=""),"",IF(H64=J64,"△",IF(H64&gt;J64,"○","●")))</f>
      </c>
      <c r="I63" s="299"/>
      <c r="J63" s="300"/>
      <c r="K63" s="298">
        <f>IF(OR(K64="",M64=""),"",IF(K64=M64,"△",IF(K64&gt;M64,"○","●")))</f>
      </c>
      <c r="L63" s="299"/>
      <c r="M63" s="300"/>
      <c r="N63" s="466">
        <f>IF(OR(N64="",P64=""),"",IF(N64=P64,"△",IF(N64&gt;P64,"○","●")))</f>
      </c>
      <c r="O63" s="467"/>
      <c r="P63" s="468"/>
      <c r="Q63" s="176"/>
      <c r="R63" s="307"/>
      <c r="S63" s="176"/>
      <c r="T63" s="177"/>
      <c r="U63" s="176"/>
      <c r="V63" s="177"/>
      <c r="W63" s="176"/>
      <c r="X63" s="177"/>
      <c r="Y63" s="176"/>
      <c r="Z63" s="177"/>
    </row>
    <row r="64" spans="1:26" ht="12.75" customHeight="1">
      <c r="A64" s="304"/>
      <c r="B64" s="469"/>
      <c r="C64" s="470"/>
      <c r="D64" s="471"/>
      <c r="E64" s="32"/>
      <c r="F64" s="33" t="s">
        <v>15</v>
      </c>
      <c r="G64" s="34"/>
      <c r="H64" s="32"/>
      <c r="I64" s="33" t="s">
        <v>15</v>
      </c>
      <c r="J64" s="34"/>
      <c r="K64" s="32"/>
      <c r="L64" s="33" t="s">
        <v>15</v>
      </c>
      <c r="M64" s="34"/>
      <c r="N64" s="103"/>
      <c r="O64" s="104"/>
      <c r="P64" s="105"/>
      <c r="Q64" s="308"/>
      <c r="R64" s="309"/>
      <c r="S64" s="178"/>
      <c r="T64" s="179"/>
      <c r="U64" s="178"/>
      <c r="V64" s="179"/>
      <c r="W64" s="178"/>
      <c r="X64" s="179"/>
      <c r="Y64" s="178"/>
      <c r="Z64" s="179"/>
    </row>
    <row r="72" spans="5:16" ht="12.7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</sheetData>
  <sheetProtection/>
  <mergeCells count="112">
    <mergeCell ref="A56:D56"/>
    <mergeCell ref="B57:D58"/>
    <mergeCell ref="B59:D60"/>
    <mergeCell ref="Y63:Z64"/>
    <mergeCell ref="Q63:R64"/>
    <mergeCell ref="S63:T64"/>
    <mergeCell ref="U63:V64"/>
    <mergeCell ref="W63:X64"/>
    <mergeCell ref="A63:A64"/>
    <mergeCell ref="B63:D64"/>
    <mergeCell ref="A61:A62"/>
    <mergeCell ref="B61:D62"/>
    <mergeCell ref="A57:A58"/>
    <mergeCell ref="A59:A60"/>
    <mergeCell ref="E57:G57"/>
    <mergeCell ref="E59:G59"/>
    <mergeCell ref="E56:G56"/>
    <mergeCell ref="H56:J56"/>
    <mergeCell ref="H59:J59"/>
    <mergeCell ref="N61:P61"/>
    <mergeCell ref="N63:P63"/>
    <mergeCell ref="E61:G61"/>
    <mergeCell ref="K59:M59"/>
    <mergeCell ref="H61:J61"/>
    <mergeCell ref="K61:M61"/>
    <mergeCell ref="E63:G63"/>
    <mergeCell ref="W59:X60"/>
    <mergeCell ref="Y59:Z60"/>
    <mergeCell ref="S59:T60"/>
    <mergeCell ref="U61:V62"/>
    <mergeCell ref="W61:X62"/>
    <mergeCell ref="Y61:Z62"/>
    <mergeCell ref="S61:T62"/>
    <mergeCell ref="U59:V60"/>
    <mergeCell ref="K57:M57"/>
    <mergeCell ref="Q57:R58"/>
    <mergeCell ref="N57:P57"/>
    <mergeCell ref="N59:P59"/>
    <mergeCell ref="H63:J63"/>
    <mergeCell ref="K63:M63"/>
    <mergeCell ref="Q59:R60"/>
    <mergeCell ref="Q61:R62"/>
    <mergeCell ref="E10:F10"/>
    <mergeCell ref="M10:N10"/>
    <mergeCell ref="S56:T56"/>
    <mergeCell ref="L43:O43"/>
    <mergeCell ref="H45:K45"/>
    <mergeCell ref="K56:M56"/>
    <mergeCell ref="Q56:R56"/>
    <mergeCell ref="N56:P56"/>
    <mergeCell ref="H41:I42"/>
    <mergeCell ref="W57:X58"/>
    <mergeCell ref="Y57:Z58"/>
    <mergeCell ref="U56:V56"/>
    <mergeCell ref="W56:X56"/>
    <mergeCell ref="Y56:Z56"/>
    <mergeCell ref="J41:K42"/>
    <mergeCell ref="L41:M42"/>
    <mergeCell ref="N41:O42"/>
    <mergeCell ref="U57:V58"/>
    <mergeCell ref="S57:T58"/>
    <mergeCell ref="D43:G43"/>
    <mergeCell ref="C40:D40"/>
    <mergeCell ref="G40:H40"/>
    <mergeCell ref="B41:C42"/>
    <mergeCell ref="D41:E42"/>
    <mergeCell ref="K40:L40"/>
    <mergeCell ref="C16:D16"/>
    <mergeCell ref="G16:H16"/>
    <mergeCell ref="L17:M18"/>
    <mergeCell ref="N17:O18"/>
    <mergeCell ref="K16:L16"/>
    <mergeCell ref="H57:J57"/>
    <mergeCell ref="E36:F36"/>
    <mergeCell ref="M35:N35"/>
    <mergeCell ref="K49:N49"/>
    <mergeCell ref="B53:E54"/>
    <mergeCell ref="I32:J32"/>
    <mergeCell ref="F41:G42"/>
    <mergeCell ref="C39:D39"/>
    <mergeCell ref="G39:H39"/>
    <mergeCell ref="K39:L39"/>
    <mergeCell ref="O39:P39"/>
    <mergeCell ref="J17:K18"/>
    <mergeCell ref="O16:P16"/>
    <mergeCell ref="B28:E29"/>
    <mergeCell ref="K28:N28"/>
    <mergeCell ref="E34:F34"/>
    <mergeCell ref="M34:N34"/>
    <mergeCell ref="D19:G19"/>
    <mergeCell ref="L19:O19"/>
    <mergeCell ref="H21:K21"/>
    <mergeCell ref="P17:Q18"/>
    <mergeCell ref="E11:F11"/>
    <mergeCell ref="M11:N11"/>
    <mergeCell ref="K15:L15"/>
    <mergeCell ref="O15:P15"/>
    <mergeCell ref="B2:E3"/>
    <mergeCell ref="I2:J2"/>
    <mergeCell ref="I3:J3"/>
    <mergeCell ref="I8:J8"/>
    <mergeCell ref="I9:J9"/>
    <mergeCell ref="I33:J33"/>
    <mergeCell ref="P41:Q42"/>
    <mergeCell ref="K25:N25"/>
    <mergeCell ref="O40:P40"/>
    <mergeCell ref="C15:D15"/>
    <mergeCell ref="G15:H15"/>
    <mergeCell ref="B17:C18"/>
    <mergeCell ref="D17:E18"/>
    <mergeCell ref="F17:G18"/>
    <mergeCell ref="H17:I18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0">
      <selection activeCell="AH14" sqref="AH14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</cols>
  <sheetData>
    <row r="1" spans="1:33" s="2" customFormat="1" ht="24" customHeight="1">
      <c r="A1" s="261" t="s">
        <v>137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1"/>
      <c r="AG1" s="1"/>
    </row>
    <row r="2" spans="1:33" s="2" customFormat="1" ht="21" customHeight="1">
      <c r="A2" s="262" t="s">
        <v>100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3"/>
      <c r="AG2" s="3"/>
    </row>
    <row r="4" spans="1:32" ht="21.75" customHeight="1">
      <c r="A4" s="7"/>
      <c r="B4" s="7" t="s">
        <v>99</v>
      </c>
      <c r="C4" s="7" t="s">
        <v>2</v>
      </c>
      <c r="D4" s="264" t="s">
        <v>3</v>
      </c>
      <c r="E4" s="265"/>
      <c r="F4" s="266" t="s">
        <v>4</v>
      </c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69" t="s">
        <v>5</v>
      </c>
      <c r="R4" s="269"/>
      <c r="S4" s="269"/>
      <c r="T4" s="269"/>
      <c r="U4" s="269"/>
      <c r="V4" s="269"/>
      <c r="W4" s="269"/>
      <c r="X4" s="269"/>
      <c r="Y4" s="269" t="s">
        <v>6</v>
      </c>
      <c r="Z4" s="269"/>
      <c r="AA4" s="269"/>
      <c r="AB4" s="269"/>
      <c r="AC4" s="269"/>
      <c r="AD4" s="269"/>
      <c r="AE4" s="269"/>
      <c r="AF4" s="7" t="s">
        <v>90</v>
      </c>
    </row>
    <row r="5" spans="1:32" ht="24.75" customHeight="1">
      <c r="A5" s="25">
        <v>1</v>
      </c>
      <c r="B5" s="128" t="s">
        <v>239</v>
      </c>
      <c r="C5" s="99" t="s">
        <v>175</v>
      </c>
      <c r="D5" s="422">
        <v>0.3958333333333333</v>
      </c>
      <c r="E5" s="515"/>
      <c r="F5" s="285" t="s">
        <v>64</v>
      </c>
      <c r="G5" s="355"/>
      <c r="H5" s="355"/>
      <c r="I5" s="355"/>
      <c r="J5" s="67"/>
      <c r="K5" s="68" t="s">
        <v>80</v>
      </c>
      <c r="L5" s="69"/>
      <c r="M5" s="287" t="s">
        <v>71</v>
      </c>
      <c r="N5" s="356"/>
      <c r="O5" s="356"/>
      <c r="P5" s="357"/>
      <c r="Q5" s="290" t="str">
        <f>F6</f>
        <v>B1</v>
      </c>
      <c r="R5" s="281"/>
      <c r="S5" s="281"/>
      <c r="T5" s="291"/>
      <c r="U5" s="280" t="str">
        <f>M6</f>
        <v>C2</v>
      </c>
      <c r="V5" s="281"/>
      <c r="W5" s="281"/>
      <c r="X5" s="282"/>
      <c r="Y5" s="256" t="s">
        <v>176</v>
      </c>
      <c r="Z5" s="256"/>
      <c r="AA5" s="256"/>
      <c r="AB5" s="256"/>
      <c r="AC5" s="256"/>
      <c r="AD5" s="256"/>
      <c r="AE5" s="256"/>
      <c r="AF5" s="25" t="s">
        <v>89</v>
      </c>
    </row>
    <row r="6" spans="1:32" ht="24.75" customHeight="1">
      <c r="A6" s="25">
        <v>2</v>
      </c>
      <c r="B6" s="128" t="s">
        <v>240</v>
      </c>
      <c r="C6" s="99" t="s">
        <v>175</v>
      </c>
      <c r="D6" s="422">
        <v>0.46527777777777773</v>
      </c>
      <c r="E6" s="423"/>
      <c r="F6" s="285" t="s">
        <v>65</v>
      </c>
      <c r="G6" s="355"/>
      <c r="H6" s="355"/>
      <c r="I6" s="355"/>
      <c r="J6" s="67"/>
      <c r="K6" s="68" t="s">
        <v>80</v>
      </c>
      <c r="L6" s="69"/>
      <c r="M6" s="287" t="s">
        <v>70</v>
      </c>
      <c r="N6" s="356"/>
      <c r="O6" s="356"/>
      <c r="P6" s="357"/>
      <c r="Q6" s="290" t="str">
        <f>F5</f>
        <v>A1</v>
      </c>
      <c r="R6" s="281"/>
      <c r="S6" s="281"/>
      <c r="T6" s="291"/>
      <c r="U6" s="280" t="str">
        <f>M5</f>
        <v>D2</v>
      </c>
      <c r="V6" s="281"/>
      <c r="W6" s="281"/>
      <c r="X6" s="282"/>
      <c r="Y6" s="256" t="s">
        <v>176</v>
      </c>
      <c r="Z6" s="256"/>
      <c r="AA6" s="256"/>
      <c r="AB6" s="256"/>
      <c r="AC6" s="256"/>
      <c r="AD6" s="256"/>
      <c r="AE6" s="256"/>
      <c r="AF6" s="25" t="s">
        <v>89</v>
      </c>
    </row>
    <row r="7" spans="1:32" ht="24.75" customHeight="1">
      <c r="A7" s="25">
        <v>3</v>
      </c>
      <c r="B7" s="128" t="s">
        <v>241</v>
      </c>
      <c r="C7" s="99" t="s">
        <v>175</v>
      </c>
      <c r="D7" s="422">
        <v>0.5347222222222222</v>
      </c>
      <c r="E7" s="423"/>
      <c r="F7" s="285" t="s">
        <v>66</v>
      </c>
      <c r="G7" s="355"/>
      <c r="H7" s="355"/>
      <c r="I7" s="355"/>
      <c r="J7" s="67"/>
      <c r="K7" s="68" t="s">
        <v>80</v>
      </c>
      <c r="L7" s="69"/>
      <c r="M7" s="287" t="s">
        <v>69</v>
      </c>
      <c r="N7" s="356"/>
      <c r="O7" s="356"/>
      <c r="P7" s="357"/>
      <c r="Q7" s="290" t="str">
        <f>F8</f>
        <v>D1</v>
      </c>
      <c r="R7" s="281"/>
      <c r="S7" s="281"/>
      <c r="T7" s="291"/>
      <c r="U7" s="280" t="str">
        <f>M8</f>
        <v>A2</v>
      </c>
      <c r="V7" s="281"/>
      <c r="W7" s="281"/>
      <c r="X7" s="282"/>
      <c r="Y7" s="256" t="s">
        <v>176</v>
      </c>
      <c r="Z7" s="256"/>
      <c r="AA7" s="256"/>
      <c r="AB7" s="256"/>
      <c r="AC7" s="256"/>
      <c r="AD7" s="256"/>
      <c r="AE7" s="256"/>
      <c r="AF7" s="25" t="s">
        <v>89</v>
      </c>
    </row>
    <row r="8" spans="1:32" ht="24.75" customHeight="1" thickBot="1">
      <c r="A8" s="7">
        <v>4</v>
      </c>
      <c r="B8" s="129" t="s">
        <v>212</v>
      </c>
      <c r="C8" s="92" t="s">
        <v>175</v>
      </c>
      <c r="D8" s="264">
        <v>0.6041666666666666</v>
      </c>
      <c r="E8" s="265"/>
      <c r="F8" s="482" t="s">
        <v>67</v>
      </c>
      <c r="G8" s="483"/>
      <c r="H8" s="483"/>
      <c r="I8" s="483"/>
      <c r="J8" s="78"/>
      <c r="K8" s="79" t="s">
        <v>80</v>
      </c>
      <c r="L8" s="80"/>
      <c r="M8" s="484" t="s">
        <v>68</v>
      </c>
      <c r="N8" s="485"/>
      <c r="O8" s="485"/>
      <c r="P8" s="486"/>
      <c r="Q8" s="176" t="str">
        <f>F7</f>
        <v>C1</v>
      </c>
      <c r="R8" s="487"/>
      <c r="S8" s="487"/>
      <c r="T8" s="488"/>
      <c r="U8" s="489" t="str">
        <f>M7</f>
        <v>B2</v>
      </c>
      <c r="V8" s="487"/>
      <c r="W8" s="487"/>
      <c r="X8" s="177"/>
      <c r="Y8" s="269" t="s">
        <v>176</v>
      </c>
      <c r="Z8" s="269"/>
      <c r="AA8" s="269"/>
      <c r="AB8" s="269"/>
      <c r="AC8" s="269"/>
      <c r="AD8" s="269"/>
      <c r="AE8" s="269"/>
      <c r="AF8" s="7" t="s">
        <v>89</v>
      </c>
    </row>
    <row r="9" spans="1:32" ht="24.75" customHeight="1" thickTop="1">
      <c r="A9" s="119">
        <v>5</v>
      </c>
      <c r="B9" s="130" t="s">
        <v>215</v>
      </c>
      <c r="C9" s="120" t="s">
        <v>177</v>
      </c>
      <c r="D9" s="500">
        <v>0.3958333333333333</v>
      </c>
      <c r="E9" s="501"/>
      <c r="F9" s="490" t="s">
        <v>105</v>
      </c>
      <c r="G9" s="491"/>
      <c r="H9" s="491"/>
      <c r="I9" s="491"/>
      <c r="J9" s="121"/>
      <c r="K9" s="122" t="s">
        <v>31</v>
      </c>
      <c r="L9" s="123"/>
      <c r="M9" s="492" t="s">
        <v>106</v>
      </c>
      <c r="N9" s="493"/>
      <c r="O9" s="493"/>
      <c r="P9" s="494"/>
      <c r="Q9" s="495" t="str">
        <f>F10</f>
        <v>３の敗者</v>
      </c>
      <c r="R9" s="476"/>
      <c r="S9" s="476"/>
      <c r="T9" s="496"/>
      <c r="U9" s="475" t="str">
        <f>M10</f>
        <v>４の敗者</v>
      </c>
      <c r="V9" s="476"/>
      <c r="W9" s="476"/>
      <c r="X9" s="477"/>
      <c r="Y9" s="481" t="s">
        <v>365</v>
      </c>
      <c r="Z9" s="481"/>
      <c r="AA9" s="481"/>
      <c r="AB9" s="481"/>
      <c r="AC9" s="481"/>
      <c r="AD9" s="481"/>
      <c r="AE9" s="481"/>
      <c r="AF9" s="119" t="s">
        <v>89</v>
      </c>
    </row>
    <row r="10" spans="1:32" ht="24.75" customHeight="1">
      <c r="A10" s="25">
        <v>6</v>
      </c>
      <c r="B10" s="128" t="s">
        <v>216</v>
      </c>
      <c r="C10" s="99" t="s">
        <v>177</v>
      </c>
      <c r="D10" s="422">
        <v>0.46527777777777773</v>
      </c>
      <c r="E10" s="423"/>
      <c r="F10" s="285" t="s">
        <v>107</v>
      </c>
      <c r="G10" s="355"/>
      <c r="H10" s="355"/>
      <c r="I10" s="355"/>
      <c r="J10" s="67"/>
      <c r="K10" s="68" t="s">
        <v>31</v>
      </c>
      <c r="L10" s="69"/>
      <c r="M10" s="287" t="s">
        <v>108</v>
      </c>
      <c r="N10" s="356"/>
      <c r="O10" s="356"/>
      <c r="P10" s="357"/>
      <c r="Q10" s="290" t="str">
        <f>F9</f>
        <v>１の敗者</v>
      </c>
      <c r="R10" s="281"/>
      <c r="S10" s="281"/>
      <c r="T10" s="291"/>
      <c r="U10" s="280" t="str">
        <f>M9</f>
        <v>２の敗者</v>
      </c>
      <c r="V10" s="281"/>
      <c r="W10" s="281"/>
      <c r="X10" s="282"/>
      <c r="Y10" s="256" t="s">
        <v>365</v>
      </c>
      <c r="Z10" s="256"/>
      <c r="AA10" s="256"/>
      <c r="AB10" s="256"/>
      <c r="AC10" s="256"/>
      <c r="AD10" s="256"/>
      <c r="AE10" s="256"/>
      <c r="AF10" s="25" t="s">
        <v>89</v>
      </c>
    </row>
    <row r="11" spans="1:32" ht="24.75" customHeight="1">
      <c r="A11" s="25">
        <v>7</v>
      </c>
      <c r="B11" s="128" t="s">
        <v>213</v>
      </c>
      <c r="C11" s="99" t="s">
        <v>177</v>
      </c>
      <c r="D11" s="422">
        <v>0.5347222222222222</v>
      </c>
      <c r="E11" s="423"/>
      <c r="F11" s="285" t="s">
        <v>104</v>
      </c>
      <c r="G11" s="355"/>
      <c r="H11" s="355"/>
      <c r="I11" s="355"/>
      <c r="J11" s="67"/>
      <c r="K11" s="68" t="s">
        <v>80</v>
      </c>
      <c r="L11" s="69"/>
      <c r="M11" s="287" t="s">
        <v>101</v>
      </c>
      <c r="N11" s="356"/>
      <c r="O11" s="356"/>
      <c r="P11" s="357"/>
      <c r="Q11" s="290" t="str">
        <f>F12</f>
        <v>３の勝者</v>
      </c>
      <c r="R11" s="281"/>
      <c r="S11" s="281"/>
      <c r="T11" s="291"/>
      <c r="U11" s="280" t="str">
        <f>M12</f>
        <v>４の勝者</v>
      </c>
      <c r="V11" s="281"/>
      <c r="W11" s="281"/>
      <c r="X11" s="282"/>
      <c r="Y11" s="256" t="s">
        <v>365</v>
      </c>
      <c r="Z11" s="256"/>
      <c r="AA11" s="256"/>
      <c r="AB11" s="256"/>
      <c r="AC11" s="256"/>
      <c r="AD11" s="256"/>
      <c r="AE11" s="256"/>
      <c r="AF11" s="25" t="s">
        <v>89</v>
      </c>
    </row>
    <row r="12" spans="1:32" ht="24.75" customHeight="1" thickBot="1">
      <c r="A12" s="7">
        <v>8</v>
      </c>
      <c r="B12" s="131" t="s">
        <v>214</v>
      </c>
      <c r="C12" s="92" t="s">
        <v>177</v>
      </c>
      <c r="D12" s="264">
        <v>0.6041666666666666</v>
      </c>
      <c r="E12" s="265"/>
      <c r="F12" s="482" t="s">
        <v>102</v>
      </c>
      <c r="G12" s="483"/>
      <c r="H12" s="483"/>
      <c r="I12" s="483"/>
      <c r="J12" s="78"/>
      <c r="K12" s="79" t="s">
        <v>80</v>
      </c>
      <c r="L12" s="80"/>
      <c r="M12" s="484" t="s">
        <v>103</v>
      </c>
      <c r="N12" s="485"/>
      <c r="O12" s="485"/>
      <c r="P12" s="486"/>
      <c r="Q12" s="176" t="str">
        <f>F11</f>
        <v>１の勝者</v>
      </c>
      <c r="R12" s="487"/>
      <c r="S12" s="487"/>
      <c r="T12" s="488"/>
      <c r="U12" s="489" t="str">
        <f>M11</f>
        <v>２の勝者</v>
      </c>
      <c r="V12" s="487"/>
      <c r="W12" s="487"/>
      <c r="X12" s="177"/>
      <c r="Y12" s="269" t="s">
        <v>365</v>
      </c>
      <c r="Z12" s="269"/>
      <c r="AA12" s="269"/>
      <c r="AB12" s="269"/>
      <c r="AC12" s="269"/>
      <c r="AD12" s="269"/>
      <c r="AE12" s="269"/>
      <c r="AF12" s="7" t="s">
        <v>89</v>
      </c>
    </row>
    <row r="13" spans="1:32" ht="24.75" customHeight="1" thickTop="1">
      <c r="A13" s="119">
        <v>9</v>
      </c>
      <c r="B13" s="132" t="s">
        <v>219</v>
      </c>
      <c r="C13" s="120" t="s">
        <v>178</v>
      </c>
      <c r="D13" s="500">
        <v>0.5</v>
      </c>
      <c r="E13" s="501"/>
      <c r="F13" s="490" t="s">
        <v>113</v>
      </c>
      <c r="G13" s="491"/>
      <c r="H13" s="491"/>
      <c r="I13" s="491"/>
      <c r="J13" s="121"/>
      <c r="K13" s="122" t="s">
        <v>80</v>
      </c>
      <c r="L13" s="123"/>
      <c r="M13" s="492" t="s">
        <v>114</v>
      </c>
      <c r="N13" s="493"/>
      <c r="O13" s="493"/>
      <c r="P13" s="494"/>
      <c r="Q13" s="495" t="s">
        <v>179</v>
      </c>
      <c r="R13" s="476"/>
      <c r="S13" s="476"/>
      <c r="T13" s="496"/>
      <c r="U13" s="475" t="s">
        <v>180</v>
      </c>
      <c r="V13" s="476"/>
      <c r="W13" s="476"/>
      <c r="X13" s="477"/>
      <c r="Y13" s="481" t="s">
        <v>183</v>
      </c>
      <c r="Z13" s="481"/>
      <c r="AA13" s="481"/>
      <c r="AB13" s="481"/>
      <c r="AC13" s="481"/>
      <c r="AD13" s="481"/>
      <c r="AE13" s="481"/>
      <c r="AF13" s="119" t="s">
        <v>89</v>
      </c>
    </row>
    <row r="14" spans="1:32" ht="24.75" customHeight="1">
      <c r="A14" s="25">
        <v>10</v>
      </c>
      <c r="B14" s="128" t="s">
        <v>220</v>
      </c>
      <c r="C14" s="99" t="s">
        <v>178</v>
      </c>
      <c r="D14" s="422">
        <v>0.5833333333333334</v>
      </c>
      <c r="E14" s="423"/>
      <c r="F14" s="285" t="s">
        <v>115</v>
      </c>
      <c r="G14" s="355"/>
      <c r="H14" s="355"/>
      <c r="I14" s="355"/>
      <c r="J14" s="67"/>
      <c r="K14" s="68" t="s">
        <v>80</v>
      </c>
      <c r="L14" s="69"/>
      <c r="M14" s="287" t="s">
        <v>116</v>
      </c>
      <c r="N14" s="356"/>
      <c r="O14" s="356"/>
      <c r="P14" s="357"/>
      <c r="Q14" s="290" t="str">
        <f>F13</f>
        <v>５の敗者</v>
      </c>
      <c r="R14" s="281"/>
      <c r="S14" s="281"/>
      <c r="T14" s="291"/>
      <c r="U14" s="280" t="str">
        <f>M13</f>
        <v>６の敗者</v>
      </c>
      <c r="V14" s="281"/>
      <c r="W14" s="281"/>
      <c r="X14" s="282"/>
      <c r="Y14" s="497" t="s">
        <v>183</v>
      </c>
      <c r="Z14" s="497"/>
      <c r="AA14" s="497"/>
      <c r="AB14" s="497"/>
      <c r="AC14" s="497"/>
      <c r="AD14" s="497"/>
      <c r="AE14" s="497"/>
      <c r="AF14" s="25" t="s">
        <v>89</v>
      </c>
    </row>
    <row r="15" spans="1:32" ht="24.75" customHeight="1">
      <c r="A15" s="25">
        <v>11</v>
      </c>
      <c r="B15" s="128" t="s">
        <v>217</v>
      </c>
      <c r="C15" s="99" t="s">
        <v>178</v>
      </c>
      <c r="D15" s="422">
        <v>0.5</v>
      </c>
      <c r="E15" s="423"/>
      <c r="F15" s="285" t="s">
        <v>109</v>
      </c>
      <c r="G15" s="355"/>
      <c r="H15" s="355"/>
      <c r="I15" s="355"/>
      <c r="J15" s="67"/>
      <c r="K15" s="68" t="s">
        <v>31</v>
      </c>
      <c r="L15" s="69"/>
      <c r="M15" s="287" t="s">
        <v>110</v>
      </c>
      <c r="N15" s="356"/>
      <c r="O15" s="356"/>
      <c r="P15" s="357"/>
      <c r="Q15" s="290" t="s">
        <v>181</v>
      </c>
      <c r="R15" s="281"/>
      <c r="S15" s="281"/>
      <c r="T15" s="291"/>
      <c r="U15" s="280" t="s">
        <v>182</v>
      </c>
      <c r="V15" s="281"/>
      <c r="W15" s="281"/>
      <c r="X15" s="282"/>
      <c r="Y15" s="497" t="s">
        <v>184</v>
      </c>
      <c r="Z15" s="497"/>
      <c r="AA15" s="497"/>
      <c r="AB15" s="497"/>
      <c r="AC15" s="497"/>
      <c r="AD15" s="497"/>
      <c r="AE15" s="497"/>
      <c r="AF15" s="25" t="s">
        <v>89</v>
      </c>
    </row>
    <row r="16" spans="1:32" ht="24.75" customHeight="1" thickBot="1">
      <c r="A16" s="7">
        <v>12</v>
      </c>
      <c r="B16" s="129" t="s">
        <v>218</v>
      </c>
      <c r="C16" s="92" t="s">
        <v>178</v>
      </c>
      <c r="D16" s="507">
        <v>0.5833333333333334</v>
      </c>
      <c r="E16" s="508"/>
      <c r="F16" s="482" t="s">
        <v>111</v>
      </c>
      <c r="G16" s="483"/>
      <c r="H16" s="483"/>
      <c r="I16" s="483"/>
      <c r="J16" s="78"/>
      <c r="K16" s="79" t="s">
        <v>80</v>
      </c>
      <c r="L16" s="80"/>
      <c r="M16" s="484" t="s">
        <v>112</v>
      </c>
      <c r="N16" s="485"/>
      <c r="O16" s="485"/>
      <c r="P16" s="486"/>
      <c r="Q16" s="176" t="s">
        <v>109</v>
      </c>
      <c r="R16" s="487"/>
      <c r="S16" s="487"/>
      <c r="T16" s="488"/>
      <c r="U16" s="489" t="s">
        <v>110</v>
      </c>
      <c r="V16" s="487"/>
      <c r="W16" s="487"/>
      <c r="X16" s="177"/>
      <c r="Y16" s="498" t="s">
        <v>184</v>
      </c>
      <c r="Z16" s="498"/>
      <c r="AA16" s="498"/>
      <c r="AB16" s="498"/>
      <c r="AC16" s="498"/>
      <c r="AD16" s="498"/>
      <c r="AE16" s="498"/>
      <c r="AF16" s="7" t="s">
        <v>89</v>
      </c>
    </row>
    <row r="17" spans="1:32" ht="24.75" customHeight="1" thickTop="1">
      <c r="A17" s="119">
        <v>13</v>
      </c>
      <c r="B17" s="130" t="s">
        <v>221</v>
      </c>
      <c r="C17" s="120" t="s">
        <v>178</v>
      </c>
      <c r="D17" s="504">
        <v>0.3958333333333333</v>
      </c>
      <c r="E17" s="505"/>
      <c r="F17" s="490" t="s">
        <v>92</v>
      </c>
      <c r="G17" s="491"/>
      <c r="H17" s="491"/>
      <c r="I17" s="492"/>
      <c r="J17" s="121"/>
      <c r="K17" s="122" t="s">
        <v>80</v>
      </c>
      <c r="L17" s="123"/>
      <c r="M17" s="492" t="s">
        <v>185</v>
      </c>
      <c r="N17" s="493"/>
      <c r="O17" s="493"/>
      <c r="P17" s="494"/>
      <c r="Q17" s="495" t="s">
        <v>186</v>
      </c>
      <c r="R17" s="476"/>
      <c r="S17" s="476"/>
      <c r="T17" s="496"/>
      <c r="U17" s="475" t="s">
        <v>187</v>
      </c>
      <c r="V17" s="476"/>
      <c r="W17" s="476"/>
      <c r="X17" s="477"/>
      <c r="Y17" s="499" t="s">
        <v>362</v>
      </c>
      <c r="Z17" s="499"/>
      <c r="AA17" s="499"/>
      <c r="AB17" s="499"/>
      <c r="AC17" s="499"/>
      <c r="AD17" s="499"/>
      <c r="AE17" s="499"/>
      <c r="AF17" s="119" t="s">
        <v>91</v>
      </c>
    </row>
    <row r="18" spans="1:32" ht="24.75" customHeight="1">
      <c r="A18" s="25">
        <v>14</v>
      </c>
      <c r="B18" s="128" t="s">
        <v>222</v>
      </c>
      <c r="C18" s="99" t="s">
        <v>178</v>
      </c>
      <c r="D18" s="422">
        <v>0.46527777777777773</v>
      </c>
      <c r="E18" s="423"/>
      <c r="F18" s="285" t="s">
        <v>93</v>
      </c>
      <c r="G18" s="355"/>
      <c r="H18" s="355"/>
      <c r="I18" s="287"/>
      <c r="J18" s="67"/>
      <c r="K18" s="68" t="s">
        <v>80</v>
      </c>
      <c r="L18" s="69"/>
      <c r="M18" s="287" t="s">
        <v>94</v>
      </c>
      <c r="N18" s="356"/>
      <c r="O18" s="356"/>
      <c r="P18" s="357"/>
      <c r="Q18" s="290" t="s">
        <v>188</v>
      </c>
      <c r="R18" s="281"/>
      <c r="S18" s="281"/>
      <c r="T18" s="291"/>
      <c r="U18" s="280" t="s">
        <v>189</v>
      </c>
      <c r="V18" s="281"/>
      <c r="W18" s="281"/>
      <c r="X18" s="282"/>
      <c r="Y18" s="506" t="s">
        <v>362</v>
      </c>
      <c r="Z18" s="506"/>
      <c r="AA18" s="506"/>
      <c r="AB18" s="506"/>
      <c r="AC18" s="506"/>
      <c r="AD18" s="506"/>
      <c r="AE18" s="506"/>
      <c r="AF18" s="25" t="s">
        <v>91</v>
      </c>
    </row>
    <row r="19" spans="1:32" ht="24.75" customHeight="1">
      <c r="A19" s="25">
        <v>15</v>
      </c>
      <c r="B19" s="128" t="s">
        <v>223</v>
      </c>
      <c r="C19" s="99" t="s">
        <v>178</v>
      </c>
      <c r="D19" s="422">
        <v>0.5347222222222222</v>
      </c>
      <c r="E19" s="423"/>
      <c r="F19" s="285" t="s">
        <v>95</v>
      </c>
      <c r="G19" s="355"/>
      <c r="H19" s="355"/>
      <c r="I19" s="287"/>
      <c r="J19" s="67"/>
      <c r="K19" s="68" t="s">
        <v>80</v>
      </c>
      <c r="L19" s="69"/>
      <c r="M19" s="287" t="s">
        <v>96</v>
      </c>
      <c r="N19" s="356"/>
      <c r="O19" s="356"/>
      <c r="P19" s="357"/>
      <c r="Q19" s="290" t="s">
        <v>190</v>
      </c>
      <c r="R19" s="281"/>
      <c r="S19" s="281"/>
      <c r="T19" s="291"/>
      <c r="U19" s="280" t="s">
        <v>191</v>
      </c>
      <c r="V19" s="281"/>
      <c r="W19" s="281"/>
      <c r="X19" s="282"/>
      <c r="Y19" s="506" t="s">
        <v>362</v>
      </c>
      <c r="Z19" s="506"/>
      <c r="AA19" s="506"/>
      <c r="AB19" s="506"/>
      <c r="AC19" s="506"/>
      <c r="AD19" s="506"/>
      <c r="AE19" s="506"/>
      <c r="AF19" s="25" t="s">
        <v>91</v>
      </c>
    </row>
    <row r="20" spans="1:32" ht="24.75" customHeight="1" thickBot="1">
      <c r="A20" s="7">
        <v>16</v>
      </c>
      <c r="B20" s="131" t="s">
        <v>224</v>
      </c>
      <c r="C20" s="92" t="s">
        <v>178</v>
      </c>
      <c r="D20" s="264">
        <v>0.6041666666666666</v>
      </c>
      <c r="E20" s="265"/>
      <c r="F20" s="502" t="s">
        <v>97</v>
      </c>
      <c r="G20" s="503"/>
      <c r="H20" s="503"/>
      <c r="I20" s="478"/>
      <c r="J20" s="78"/>
      <c r="K20" s="79" t="s">
        <v>80</v>
      </c>
      <c r="L20" s="80"/>
      <c r="M20" s="484" t="s">
        <v>98</v>
      </c>
      <c r="N20" s="485"/>
      <c r="O20" s="485"/>
      <c r="P20" s="486"/>
      <c r="Q20" s="176" t="s">
        <v>192</v>
      </c>
      <c r="R20" s="487"/>
      <c r="S20" s="487"/>
      <c r="T20" s="488"/>
      <c r="U20" s="489" t="s">
        <v>193</v>
      </c>
      <c r="V20" s="487"/>
      <c r="W20" s="487"/>
      <c r="X20" s="177"/>
      <c r="Y20" s="498" t="s">
        <v>362</v>
      </c>
      <c r="Z20" s="498"/>
      <c r="AA20" s="498"/>
      <c r="AB20" s="498"/>
      <c r="AC20" s="498"/>
      <c r="AD20" s="498"/>
      <c r="AE20" s="498"/>
      <c r="AF20" s="7" t="s">
        <v>91</v>
      </c>
    </row>
    <row r="21" spans="1:32" ht="24.75" customHeight="1" thickTop="1">
      <c r="A21" s="119">
        <v>17</v>
      </c>
      <c r="B21" s="132" t="s">
        <v>233</v>
      </c>
      <c r="C21" s="120" t="s">
        <v>178</v>
      </c>
      <c r="D21" s="500">
        <v>0.5416666666666666</v>
      </c>
      <c r="E21" s="501"/>
      <c r="F21" s="490" t="s">
        <v>194</v>
      </c>
      <c r="G21" s="491"/>
      <c r="H21" s="491"/>
      <c r="I21" s="491"/>
      <c r="J21" s="121"/>
      <c r="K21" s="122" t="s">
        <v>80</v>
      </c>
      <c r="L21" s="123"/>
      <c r="M21" s="492" t="s">
        <v>195</v>
      </c>
      <c r="N21" s="493"/>
      <c r="O21" s="493"/>
      <c r="P21" s="494"/>
      <c r="Q21" s="495" t="s">
        <v>197</v>
      </c>
      <c r="R21" s="476"/>
      <c r="S21" s="476"/>
      <c r="T21" s="496"/>
      <c r="U21" s="475" t="s">
        <v>206</v>
      </c>
      <c r="V21" s="476"/>
      <c r="W21" s="476"/>
      <c r="X21" s="477"/>
      <c r="Y21" s="499" t="s">
        <v>361</v>
      </c>
      <c r="Z21" s="499"/>
      <c r="AA21" s="499"/>
      <c r="AB21" s="499"/>
      <c r="AC21" s="499"/>
      <c r="AD21" s="499"/>
      <c r="AE21" s="499"/>
      <c r="AF21" s="119" t="s">
        <v>200</v>
      </c>
    </row>
    <row r="22" spans="1:32" ht="24.75" customHeight="1" thickBot="1">
      <c r="A22" s="7">
        <v>18</v>
      </c>
      <c r="B22" s="129" t="s">
        <v>234</v>
      </c>
      <c r="C22" s="92" t="s">
        <v>178</v>
      </c>
      <c r="D22" s="264">
        <v>0.6041666666666666</v>
      </c>
      <c r="E22" s="265"/>
      <c r="F22" s="482" t="s">
        <v>196</v>
      </c>
      <c r="G22" s="483"/>
      <c r="H22" s="483"/>
      <c r="I22" s="483"/>
      <c r="J22" s="78"/>
      <c r="K22" s="79" t="s">
        <v>80</v>
      </c>
      <c r="L22" s="80"/>
      <c r="M22" s="484" t="s">
        <v>206</v>
      </c>
      <c r="N22" s="485"/>
      <c r="O22" s="485"/>
      <c r="P22" s="486"/>
      <c r="Q22" s="176" t="s">
        <v>198</v>
      </c>
      <c r="R22" s="487"/>
      <c r="S22" s="487"/>
      <c r="T22" s="488"/>
      <c r="U22" s="489" t="s">
        <v>199</v>
      </c>
      <c r="V22" s="487"/>
      <c r="W22" s="487"/>
      <c r="X22" s="177"/>
      <c r="Y22" s="498" t="s">
        <v>360</v>
      </c>
      <c r="Z22" s="498"/>
      <c r="AA22" s="498"/>
      <c r="AB22" s="498"/>
      <c r="AC22" s="498"/>
      <c r="AD22" s="498"/>
      <c r="AE22" s="498"/>
      <c r="AF22" s="7" t="s">
        <v>200</v>
      </c>
    </row>
    <row r="23" spans="1:32" ht="24.75" customHeight="1" thickTop="1">
      <c r="A23" s="119">
        <v>19</v>
      </c>
      <c r="B23" s="130" t="s">
        <v>225</v>
      </c>
      <c r="C23" s="120" t="s">
        <v>201</v>
      </c>
      <c r="D23" s="500">
        <v>0.5416666666666666</v>
      </c>
      <c r="E23" s="501"/>
      <c r="F23" s="490" t="s">
        <v>117</v>
      </c>
      <c r="G23" s="491"/>
      <c r="H23" s="491"/>
      <c r="I23" s="491"/>
      <c r="J23" s="121"/>
      <c r="K23" s="122" t="s">
        <v>80</v>
      </c>
      <c r="L23" s="123"/>
      <c r="M23" s="492" t="s">
        <v>118</v>
      </c>
      <c r="N23" s="493"/>
      <c r="O23" s="493"/>
      <c r="P23" s="494"/>
      <c r="Q23" s="495" t="s">
        <v>202</v>
      </c>
      <c r="R23" s="476"/>
      <c r="S23" s="476"/>
      <c r="T23" s="496"/>
      <c r="U23" s="475" t="s">
        <v>203</v>
      </c>
      <c r="V23" s="476"/>
      <c r="W23" s="476"/>
      <c r="X23" s="477"/>
      <c r="Y23" s="481" t="s">
        <v>183</v>
      </c>
      <c r="Z23" s="481"/>
      <c r="AA23" s="481"/>
      <c r="AB23" s="481"/>
      <c r="AC23" s="481"/>
      <c r="AD23" s="481"/>
      <c r="AE23" s="481"/>
      <c r="AF23" s="119" t="s">
        <v>91</v>
      </c>
    </row>
    <row r="24" spans="1:32" ht="24.75" customHeight="1">
      <c r="A24" s="25">
        <v>20</v>
      </c>
      <c r="B24" s="128" t="s">
        <v>226</v>
      </c>
      <c r="C24" s="99" t="s">
        <v>201</v>
      </c>
      <c r="D24" s="422">
        <v>0.611111111111111</v>
      </c>
      <c r="E24" s="423"/>
      <c r="F24" s="285" t="s">
        <v>119</v>
      </c>
      <c r="G24" s="355"/>
      <c r="H24" s="355"/>
      <c r="I24" s="355"/>
      <c r="J24" s="67"/>
      <c r="K24" s="68" t="s">
        <v>31</v>
      </c>
      <c r="L24" s="69"/>
      <c r="M24" s="287" t="s">
        <v>120</v>
      </c>
      <c r="N24" s="356"/>
      <c r="O24" s="356"/>
      <c r="P24" s="357"/>
      <c r="Q24" s="290" t="s">
        <v>117</v>
      </c>
      <c r="R24" s="281"/>
      <c r="S24" s="281"/>
      <c r="T24" s="291"/>
      <c r="U24" s="280" t="s">
        <v>118</v>
      </c>
      <c r="V24" s="281"/>
      <c r="W24" s="281"/>
      <c r="X24" s="282"/>
      <c r="Y24" s="497" t="s">
        <v>183</v>
      </c>
      <c r="Z24" s="497"/>
      <c r="AA24" s="497"/>
      <c r="AB24" s="497"/>
      <c r="AC24" s="497"/>
      <c r="AD24" s="497"/>
      <c r="AE24" s="497"/>
      <c r="AF24" s="25" t="s">
        <v>91</v>
      </c>
    </row>
    <row r="25" spans="1:32" ht="24.75" customHeight="1">
      <c r="A25" s="25">
        <v>21</v>
      </c>
      <c r="B25" s="128" t="s">
        <v>227</v>
      </c>
      <c r="C25" s="99" t="s">
        <v>201</v>
      </c>
      <c r="D25" s="422">
        <v>0.5416666666666666</v>
      </c>
      <c r="E25" s="423"/>
      <c r="F25" s="285" t="s">
        <v>121</v>
      </c>
      <c r="G25" s="355"/>
      <c r="H25" s="355"/>
      <c r="I25" s="355"/>
      <c r="J25" s="67"/>
      <c r="K25" s="68" t="s">
        <v>31</v>
      </c>
      <c r="L25" s="69"/>
      <c r="M25" s="287" t="s">
        <v>122</v>
      </c>
      <c r="N25" s="356"/>
      <c r="O25" s="356"/>
      <c r="P25" s="357"/>
      <c r="Q25" s="290" t="s">
        <v>204</v>
      </c>
      <c r="R25" s="281"/>
      <c r="S25" s="281"/>
      <c r="T25" s="291"/>
      <c r="U25" s="280" t="s">
        <v>205</v>
      </c>
      <c r="V25" s="281"/>
      <c r="W25" s="281"/>
      <c r="X25" s="282"/>
      <c r="Y25" s="497" t="s">
        <v>184</v>
      </c>
      <c r="Z25" s="497"/>
      <c r="AA25" s="497"/>
      <c r="AB25" s="497"/>
      <c r="AC25" s="497"/>
      <c r="AD25" s="497"/>
      <c r="AE25" s="497"/>
      <c r="AF25" s="25" t="s">
        <v>91</v>
      </c>
    </row>
    <row r="26" spans="1:32" ht="24.75" customHeight="1" thickBot="1">
      <c r="A26" s="7">
        <v>22</v>
      </c>
      <c r="B26" s="131" t="s">
        <v>228</v>
      </c>
      <c r="C26" s="92" t="s">
        <v>201</v>
      </c>
      <c r="D26" s="264">
        <v>0.611111111111111</v>
      </c>
      <c r="E26" s="265"/>
      <c r="F26" s="482" t="s">
        <v>123</v>
      </c>
      <c r="G26" s="483"/>
      <c r="H26" s="483"/>
      <c r="I26" s="483"/>
      <c r="J26" s="78"/>
      <c r="K26" s="79" t="s">
        <v>31</v>
      </c>
      <c r="L26" s="80"/>
      <c r="M26" s="484" t="s">
        <v>124</v>
      </c>
      <c r="N26" s="485"/>
      <c r="O26" s="485"/>
      <c r="P26" s="486"/>
      <c r="Q26" s="176" t="s">
        <v>121</v>
      </c>
      <c r="R26" s="487"/>
      <c r="S26" s="487"/>
      <c r="T26" s="488"/>
      <c r="U26" s="489" t="s">
        <v>122</v>
      </c>
      <c r="V26" s="487"/>
      <c r="W26" s="487"/>
      <c r="X26" s="177"/>
      <c r="Y26" s="498" t="s">
        <v>184</v>
      </c>
      <c r="Z26" s="498"/>
      <c r="AA26" s="498"/>
      <c r="AB26" s="498"/>
      <c r="AC26" s="498"/>
      <c r="AD26" s="498"/>
      <c r="AE26" s="498"/>
      <c r="AF26" s="7" t="s">
        <v>91</v>
      </c>
    </row>
    <row r="27" spans="1:32" ht="24.75" customHeight="1" thickTop="1">
      <c r="A27" s="119">
        <v>23</v>
      </c>
      <c r="B27" s="132" t="s">
        <v>235</v>
      </c>
      <c r="C27" s="120" t="s">
        <v>201</v>
      </c>
      <c r="D27" s="500">
        <v>0.5625</v>
      </c>
      <c r="E27" s="501"/>
      <c r="F27" s="490" t="s">
        <v>198</v>
      </c>
      <c r="G27" s="491"/>
      <c r="H27" s="491"/>
      <c r="I27" s="491"/>
      <c r="J27" s="121"/>
      <c r="K27" s="122" t="s">
        <v>31</v>
      </c>
      <c r="L27" s="123"/>
      <c r="M27" s="492" t="s">
        <v>196</v>
      </c>
      <c r="N27" s="493"/>
      <c r="O27" s="493"/>
      <c r="P27" s="494"/>
      <c r="Q27" s="495" t="s">
        <v>199</v>
      </c>
      <c r="R27" s="476"/>
      <c r="S27" s="476"/>
      <c r="T27" s="496"/>
      <c r="U27" s="475" t="s">
        <v>206</v>
      </c>
      <c r="V27" s="476"/>
      <c r="W27" s="476"/>
      <c r="X27" s="477"/>
      <c r="Y27" s="499" t="s">
        <v>176</v>
      </c>
      <c r="Z27" s="499"/>
      <c r="AA27" s="499"/>
      <c r="AB27" s="499"/>
      <c r="AC27" s="499"/>
      <c r="AD27" s="499"/>
      <c r="AE27" s="499"/>
      <c r="AF27" s="119" t="s">
        <v>200</v>
      </c>
    </row>
    <row r="28" spans="1:32" ht="24.75" customHeight="1" thickBot="1">
      <c r="A28" s="94">
        <v>24</v>
      </c>
      <c r="B28" s="129" t="s">
        <v>236</v>
      </c>
      <c r="C28" s="95" t="s">
        <v>201</v>
      </c>
      <c r="D28" s="507">
        <v>0.625</v>
      </c>
      <c r="E28" s="508"/>
      <c r="F28" s="502" t="s">
        <v>199</v>
      </c>
      <c r="G28" s="503"/>
      <c r="H28" s="503"/>
      <c r="I28" s="503"/>
      <c r="J28" s="96"/>
      <c r="K28" s="97"/>
      <c r="L28" s="98"/>
      <c r="M28" s="478" t="s">
        <v>206</v>
      </c>
      <c r="N28" s="479"/>
      <c r="O28" s="479"/>
      <c r="P28" s="480"/>
      <c r="Q28" s="509" t="s">
        <v>198</v>
      </c>
      <c r="R28" s="510"/>
      <c r="S28" s="510"/>
      <c r="T28" s="511"/>
      <c r="U28" s="512" t="s">
        <v>196</v>
      </c>
      <c r="V28" s="510"/>
      <c r="W28" s="510"/>
      <c r="X28" s="513"/>
      <c r="Y28" s="514" t="s">
        <v>176</v>
      </c>
      <c r="Z28" s="514"/>
      <c r="AA28" s="514"/>
      <c r="AB28" s="514"/>
      <c r="AC28" s="514"/>
      <c r="AD28" s="514"/>
      <c r="AE28" s="514"/>
      <c r="AF28" s="94" t="s">
        <v>200</v>
      </c>
    </row>
    <row r="29" spans="1:32" ht="24.75" customHeight="1" thickTop="1">
      <c r="A29" s="124">
        <v>25</v>
      </c>
      <c r="B29" s="130" t="s">
        <v>229</v>
      </c>
      <c r="C29" s="125" t="s">
        <v>207</v>
      </c>
      <c r="D29" s="500">
        <v>0.3958333333333333</v>
      </c>
      <c r="E29" s="501"/>
      <c r="F29" s="516" t="s">
        <v>125</v>
      </c>
      <c r="G29" s="517"/>
      <c r="H29" s="517"/>
      <c r="I29" s="517"/>
      <c r="J29" s="64"/>
      <c r="K29" s="65"/>
      <c r="L29" s="66"/>
      <c r="M29" s="518" t="s">
        <v>126</v>
      </c>
      <c r="N29" s="519"/>
      <c r="O29" s="519"/>
      <c r="P29" s="520"/>
      <c r="Q29" s="178" t="s">
        <v>208</v>
      </c>
      <c r="R29" s="521"/>
      <c r="S29" s="521"/>
      <c r="T29" s="522"/>
      <c r="U29" s="523" t="s">
        <v>209</v>
      </c>
      <c r="V29" s="521"/>
      <c r="W29" s="521"/>
      <c r="X29" s="179"/>
      <c r="Y29" s="524" t="s">
        <v>176</v>
      </c>
      <c r="Z29" s="524"/>
      <c r="AA29" s="524"/>
      <c r="AB29" s="524"/>
      <c r="AC29" s="524"/>
      <c r="AD29" s="524"/>
      <c r="AE29" s="524"/>
      <c r="AF29" s="124" t="s">
        <v>91</v>
      </c>
    </row>
    <row r="30" spans="1:32" ht="24.75" customHeight="1">
      <c r="A30" s="25">
        <v>26</v>
      </c>
      <c r="B30" s="128" t="s">
        <v>230</v>
      </c>
      <c r="C30" s="125" t="s">
        <v>207</v>
      </c>
      <c r="D30" s="422">
        <v>0.46527777777777773</v>
      </c>
      <c r="E30" s="423"/>
      <c r="F30" s="285" t="s">
        <v>127</v>
      </c>
      <c r="G30" s="355"/>
      <c r="H30" s="355"/>
      <c r="I30" s="355"/>
      <c r="J30" s="67"/>
      <c r="K30" s="68" t="s">
        <v>31</v>
      </c>
      <c r="L30" s="69"/>
      <c r="M30" s="287" t="s">
        <v>128</v>
      </c>
      <c r="N30" s="356"/>
      <c r="O30" s="356"/>
      <c r="P30" s="357"/>
      <c r="Q30" s="290" t="s">
        <v>125</v>
      </c>
      <c r="R30" s="281"/>
      <c r="S30" s="281"/>
      <c r="T30" s="291"/>
      <c r="U30" s="280" t="s">
        <v>126</v>
      </c>
      <c r="V30" s="281"/>
      <c r="W30" s="281"/>
      <c r="X30" s="282"/>
      <c r="Y30" s="497" t="s">
        <v>176</v>
      </c>
      <c r="Z30" s="497"/>
      <c r="AA30" s="497"/>
      <c r="AB30" s="497"/>
      <c r="AC30" s="497"/>
      <c r="AD30" s="497"/>
      <c r="AE30" s="497"/>
      <c r="AF30" s="25" t="s">
        <v>91</v>
      </c>
    </row>
    <row r="31" spans="1:32" ht="24.75" customHeight="1">
      <c r="A31" s="25">
        <v>27</v>
      </c>
      <c r="B31" s="128" t="s">
        <v>231</v>
      </c>
      <c r="C31" s="125" t="s">
        <v>207</v>
      </c>
      <c r="D31" s="422">
        <v>0.5347222222222222</v>
      </c>
      <c r="E31" s="423"/>
      <c r="F31" s="285" t="s">
        <v>129</v>
      </c>
      <c r="G31" s="355"/>
      <c r="H31" s="355"/>
      <c r="I31" s="355"/>
      <c r="J31" s="67"/>
      <c r="K31" s="68" t="s">
        <v>31</v>
      </c>
      <c r="L31" s="69"/>
      <c r="M31" s="287" t="s">
        <v>130</v>
      </c>
      <c r="N31" s="356"/>
      <c r="O31" s="356"/>
      <c r="P31" s="357"/>
      <c r="Q31" s="290" t="s">
        <v>210</v>
      </c>
      <c r="R31" s="281"/>
      <c r="S31" s="281"/>
      <c r="T31" s="291"/>
      <c r="U31" s="280" t="s">
        <v>211</v>
      </c>
      <c r="V31" s="281"/>
      <c r="W31" s="281"/>
      <c r="X31" s="282"/>
      <c r="Y31" s="497" t="s">
        <v>176</v>
      </c>
      <c r="Z31" s="497"/>
      <c r="AA31" s="497"/>
      <c r="AB31" s="497"/>
      <c r="AC31" s="497"/>
      <c r="AD31" s="497"/>
      <c r="AE31" s="497"/>
      <c r="AF31" s="25" t="s">
        <v>91</v>
      </c>
    </row>
    <row r="32" spans="1:32" ht="24.75" customHeight="1" thickBot="1">
      <c r="A32" s="7">
        <v>28</v>
      </c>
      <c r="B32" s="131" t="s">
        <v>232</v>
      </c>
      <c r="C32" s="93" t="s">
        <v>207</v>
      </c>
      <c r="D32" s="264">
        <v>0.6041666666666666</v>
      </c>
      <c r="E32" s="265"/>
      <c r="F32" s="482" t="s">
        <v>132</v>
      </c>
      <c r="G32" s="483"/>
      <c r="H32" s="483"/>
      <c r="I32" s="483"/>
      <c r="J32" s="78"/>
      <c r="K32" s="79" t="s">
        <v>31</v>
      </c>
      <c r="L32" s="80"/>
      <c r="M32" s="484" t="s">
        <v>131</v>
      </c>
      <c r="N32" s="485"/>
      <c r="O32" s="485"/>
      <c r="P32" s="486"/>
      <c r="Q32" s="176" t="s">
        <v>129</v>
      </c>
      <c r="R32" s="487"/>
      <c r="S32" s="487"/>
      <c r="T32" s="488"/>
      <c r="U32" s="489" t="s">
        <v>130</v>
      </c>
      <c r="V32" s="487"/>
      <c r="W32" s="487"/>
      <c r="X32" s="177"/>
      <c r="Y32" s="269" t="s">
        <v>176</v>
      </c>
      <c r="Z32" s="269"/>
      <c r="AA32" s="269"/>
      <c r="AB32" s="269"/>
      <c r="AC32" s="269"/>
      <c r="AD32" s="269"/>
      <c r="AE32" s="269"/>
      <c r="AF32" s="7" t="s">
        <v>91</v>
      </c>
    </row>
    <row r="33" spans="1:32" ht="24.75" customHeight="1" thickTop="1">
      <c r="A33" s="119">
        <v>29</v>
      </c>
      <c r="B33" s="132" t="s">
        <v>237</v>
      </c>
      <c r="C33" s="120" t="s">
        <v>207</v>
      </c>
      <c r="D33" s="500">
        <v>0.5416666666666666</v>
      </c>
      <c r="E33" s="501"/>
      <c r="F33" s="490" t="s">
        <v>198</v>
      </c>
      <c r="G33" s="491"/>
      <c r="H33" s="491"/>
      <c r="I33" s="491"/>
      <c r="J33" s="121"/>
      <c r="K33" s="122" t="s">
        <v>31</v>
      </c>
      <c r="L33" s="123"/>
      <c r="M33" s="492" t="s">
        <v>206</v>
      </c>
      <c r="N33" s="493"/>
      <c r="O33" s="493"/>
      <c r="P33" s="494"/>
      <c r="Q33" s="495" t="s">
        <v>199</v>
      </c>
      <c r="R33" s="476"/>
      <c r="S33" s="476"/>
      <c r="T33" s="496"/>
      <c r="U33" s="475" t="s">
        <v>196</v>
      </c>
      <c r="V33" s="476"/>
      <c r="W33" s="476"/>
      <c r="X33" s="477"/>
      <c r="Y33" s="481" t="s">
        <v>183</v>
      </c>
      <c r="Z33" s="481"/>
      <c r="AA33" s="481"/>
      <c r="AB33" s="481"/>
      <c r="AC33" s="481"/>
      <c r="AD33" s="481"/>
      <c r="AE33" s="481"/>
      <c r="AF33" s="119" t="s">
        <v>200</v>
      </c>
    </row>
    <row r="34" spans="1:32" ht="24.75" customHeight="1">
      <c r="A34" s="25">
        <v>30</v>
      </c>
      <c r="B34" s="128" t="s">
        <v>238</v>
      </c>
      <c r="C34" s="125" t="s">
        <v>207</v>
      </c>
      <c r="D34" s="422">
        <v>0.6041666666666666</v>
      </c>
      <c r="E34" s="423"/>
      <c r="F34" s="285" t="s">
        <v>199</v>
      </c>
      <c r="G34" s="355"/>
      <c r="H34" s="355"/>
      <c r="I34" s="355"/>
      <c r="J34" s="67"/>
      <c r="K34" s="68" t="s">
        <v>31</v>
      </c>
      <c r="L34" s="69"/>
      <c r="M34" s="287" t="s">
        <v>196</v>
      </c>
      <c r="N34" s="356"/>
      <c r="O34" s="356"/>
      <c r="P34" s="357"/>
      <c r="Q34" s="290" t="str">
        <f>F33</f>
        <v>A5</v>
      </c>
      <c r="R34" s="281"/>
      <c r="S34" s="281"/>
      <c r="T34" s="291"/>
      <c r="U34" s="280" t="str">
        <f>M33</f>
        <v>多賀城</v>
      </c>
      <c r="V34" s="281"/>
      <c r="W34" s="281"/>
      <c r="X34" s="282"/>
      <c r="Y34" s="256" t="s">
        <v>183</v>
      </c>
      <c r="Z34" s="256"/>
      <c r="AA34" s="256"/>
      <c r="AB34" s="256"/>
      <c r="AC34" s="256"/>
      <c r="AD34" s="256"/>
      <c r="AE34" s="256"/>
      <c r="AF34" s="25" t="s">
        <v>200</v>
      </c>
    </row>
  </sheetData>
  <sheetProtection/>
  <mergeCells count="186">
    <mergeCell ref="D29:E29"/>
    <mergeCell ref="F29:I29"/>
    <mergeCell ref="M29:P29"/>
    <mergeCell ref="Q29:T29"/>
    <mergeCell ref="U29:X29"/>
    <mergeCell ref="Y29:AE29"/>
    <mergeCell ref="D4:E4"/>
    <mergeCell ref="Y4:AE4"/>
    <mergeCell ref="F4:P4"/>
    <mergeCell ref="Q4:X4"/>
    <mergeCell ref="D5:E5"/>
    <mergeCell ref="F5:I5"/>
    <mergeCell ref="M5:P5"/>
    <mergeCell ref="Q5:T5"/>
    <mergeCell ref="U5:X5"/>
    <mergeCell ref="Y5:AE5"/>
    <mergeCell ref="U6:X6"/>
    <mergeCell ref="Y6:AE6"/>
    <mergeCell ref="D6:E6"/>
    <mergeCell ref="F6:I6"/>
    <mergeCell ref="U8:X8"/>
    <mergeCell ref="Y8:AE8"/>
    <mergeCell ref="U7:X7"/>
    <mergeCell ref="Y7:AE7"/>
    <mergeCell ref="M8:P8"/>
    <mergeCell ref="Q8:T8"/>
    <mergeCell ref="M6:P6"/>
    <mergeCell ref="Q6:T6"/>
    <mergeCell ref="M7:P7"/>
    <mergeCell ref="Q7:T7"/>
    <mergeCell ref="D8:E8"/>
    <mergeCell ref="F8:I8"/>
    <mergeCell ref="D7:E7"/>
    <mergeCell ref="F7:I7"/>
    <mergeCell ref="D9:E9"/>
    <mergeCell ref="F9:I9"/>
    <mergeCell ref="M11:P11"/>
    <mergeCell ref="Q11:T11"/>
    <mergeCell ref="U9:X9"/>
    <mergeCell ref="Y9:AE9"/>
    <mergeCell ref="M9:P9"/>
    <mergeCell ref="Q9:T9"/>
    <mergeCell ref="U10:X10"/>
    <mergeCell ref="Y10:AE10"/>
    <mergeCell ref="D10:E10"/>
    <mergeCell ref="F10:I10"/>
    <mergeCell ref="M10:P10"/>
    <mergeCell ref="Q10:T10"/>
    <mergeCell ref="U12:X12"/>
    <mergeCell ref="Y12:AE12"/>
    <mergeCell ref="D11:E11"/>
    <mergeCell ref="F11:I11"/>
    <mergeCell ref="U11:X11"/>
    <mergeCell ref="Y11:AE11"/>
    <mergeCell ref="M13:P13"/>
    <mergeCell ref="Q13:T13"/>
    <mergeCell ref="M12:P12"/>
    <mergeCell ref="Q12:T12"/>
    <mergeCell ref="U13:X13"/>
    <mergeCell ref="Y13:AE13"/>
    <mergeCell ref="D12:E12"/>
    <mergeCell ref="F12:I12"/>
    <mergeCell ref="D13:E13"/>
    <mergeCell ref="F13:I13"/>
    <mergeCell ref="U15:X15"/>
    <mergeCell ref="Y15:AE15"/>
    <mergeCell ref="D14:E14"/>
    <mergeCell ref="F14:I14"/>
    <mergeCell ref="M14:P14"/>
    <mergeCell ref="Q14:T14"/>
    <mergeCell ref="U14:X14"/>
    <mergeCell ref="Y14:AE14"/>
    <mergeCell ref="D15:E15"/>
    <mergeCell ref="F15:I15"/>
    <mergeCell ref="M15:P15"/>
    <mergeCell ref="Q15:T15"/>
    <mergeCell ref="D27:E27"/>
    <mergeCell ref="Y27:AE27"/>
    <mergeCell ref="D23:E23"/>
    <mergeCell ref="F23:I23"/>
    <mergeCell ref="M30:P30"/>
    <mergeCell ref="Q30:T30"/>
    <mergeCell ref="U30:X30"/>
    <mergeCell ref="Y30:AE30"/>
    <mergeCell ref="U28:X28"/>
    <mergeCell ref="Y28:AE28"/>
    <mergeCell ref="D28:E28"/>
    <mergeCell ref="F28:I28"/>
    <mergeCell ref="U31:X31"/>
    <mergeCell ref="Y31:AE31"/>
    <mergeCell ref="F32:I32"/>
    <mergeCell ref="M32:P32"/>
    <mergeCell ref="Q32:T32"/>
    <mergeCell ref="U32:X32"/>
    <mergeCell ref="Y32:AE32"/>
    <mergeCell ref="F31:I31"/>
    <mergeCell ref="M31:P31"/>
    <mergeCell ref="Q31:T31"/>
    <mergeCell ref="M17:P17"/>
    <mergeCell ref="Q17:T17"/>
    <mergeCell ref="D33:E33"/>
    <mergeCell ref="F33:I33"/>
    <mergeCell ref="M33:P33"/>
    <mergeCell ref="Q33:T33"/>
    <mergeCell ref="Q28:T28"/>
    <mergeCell ref="D31:E31"/>
    <mergeCell ref="D30:E30"/>
    <mergeCell ref="F30:I30"/>
    <mergeCell ref="U19:X19"/>
    <mergeCell ref="Y19:AE19"/>
    <mergeCell ref="D16:E16"/>
    <mergeCell ref="F16:I16"/>
    <mergeCell ref="M16:P16"/>
    <mergeCell ref="Q16:T16"/>
    <mergeCell ref="U18:X18"/>
    <mergeCell ref="Y18:AE18"/>
    <mergeCell ref="D17:E17"/>
    <mergeCell ref="F17:I17"/>
    <mergeCell ref="U16:X16"/>
    <mergeCell ref="Y16:AE16"/>
    <mergeCell ref="U17:X17"/>
    <mergeCell ref="Y17:AE17"/>
    <mergeCell ref="M19:P19"/>
    <mergeCell ref="Q19:T19"/>
    <mergeCell ref="M18:P18"/>
    <mergeCell ref="Q18:T18"/>
    <mergeCell ref="D18:E18"/>
    <mergeCell ref="F18:I18"/>
    <mergeCell ref="D19:E19"/>
    <mergeCell ref="F19:I19"/>
    <mergeCell ref="D21:E21"/>
    <mergeCell ref="F21:I21"/>
    <mergeCell ref="M21:P21"/>
    <mergeCell ref="Q21:T21"/>
    <mergeCell ref="D20:E20"/>
    <mergeCell ref="F20:I20"/>
    <mergeCell ref="M20:P20"/>
    <mergeCell ref="Q20:T20"/>
    <mergeCell ref="M22:P22"/>
    <mergeCell ref="Q22:T22"/>
    <mergeCell ref="U20:X20"/>
    <mergeCell ref="Y20:AE20"/>
    <mergeCell ref="U21:X21"/>
    <mergeCell ref="Y21:AE21"/>
    <mergeCell ref="U22:X22"/>
    <mergeCell ref="Y22:AE22"/>
    <mergeCell ref="D22:E22"/>
    <mergeCell ref="F22:I22"/>
    <mergeCell ref="D24:E24"/>
    <mergeCell ref="F24:I24"/>
    <mergeCell ref="A1:AE1"/>
    <mergeCell ref="A2:AE2"/>
    <mergeCell ref="M23:P23"/>
    <mergeCell ref="Q23:T23"/>
    <mergeCell ref="U23:X23"/>
    <mergeCell ref="Y23:AE23"/>
    <mergeCell ref="M27:P27"/>
    <mergeCell ref="Q27:T27"/>
    <mergeCell ref="U27:X27"/>
    <mergeCell ref="U24:X24"/>
    <mergeCell ref="Y24:AE24"/>
    <mergeCell ref="M24:P24"/>
    <mergeCell ref="Q24:T24"/>
    <mergeCell ref="Y26:AE26"/>
    <mergeCell ref="U25:X25"/>
    <mergeCell ref="Y25:AE25"/>
    <mergeCell ref="U33:X33"/>
    <mergeCell ref="D32:E32"/>
    <mergeCell ref="M28:P28"/>
    <mergeCell ref="Y33:AE33"/>
    <mergeCell ref="D26:E26"/>
    <mergeCell ref="F26:I26"/>
    <mergeCell ref="M26:P26"/>
    <mergeCell ref="Q26:T26"/>
    <mergeCell ref="U26:X26"/>
    <mergeCell ref="F27:I27"/>
    <mergeCell ref="U34:X34"/>
    <mergeCell ref="Y34:AE34"/>
    <mergeCell ref="D25:E25"/>
    <mergeCell ref="F25:I25"/>
    <mergeCell ref="M25:P25"/>
    <mergeCell ref="Q25:T25"/>
    <mergeCell ref="D34:E34"/>
    <mergeCell ref="F34:I34"/>
    <mergeCell ref="M34:P34"/>
    <mergeCell ref="Q34:T34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84" customWidth="1"/>
    <col min="5" max="5" width="11.25390625" style="60" customWidth="1"/>
    <col min="6" max="6" width="12.625" style="60" customWidth="1"/>
    <col min="7" max="7" width="12.50390625" style="60" customWidth="1"/>
    <col min="8" max="8" width="11.50390625" style="60" customWidth="1"/>
    <col min="9" max="9" width="10.50390625" style="60" customWidth="1"/>
    <col min="10" max="10" width="9.00390625" style="60" customWidth="1"/>
    <col min="11" max="11" width="9.25390625" style="60" bestFit="1" customWidth="1"/>
    <col min="12" max="16384" width="9.00390625" style="60" customWidth="1"/>
  </cols>
  <sheetData>
    <row r="1" spans="2:6" ht="13.5" customHeight="1">
      <c r="B1" s="539">
        <v>41980</v>
      </c>
      <c r="D1" s="568" t="s">
        <v>24</v>
      </c>
      <c r="E1" s="568"/>
      <c r="F1" s="568"/>
    </row>
    <row r="2" spans="2:14" ht="14.25" customHeight="1" thickBot="1">
      <c r="B2" s="540"/>
      <c r="D2" s="569"/>
      <c r="E2" s="569"/>
      <c r="F2" s="569"/>
      <c r="K2" s="87"/>
      <c r="L2" s="88"/>
      <c r="M2" s="88"/>
      <c r="N2" s="88"/>
    </row>
    <row r="3" spans="1:16" ht="13.5">
      <c r="A3" s="554"/>
      <c r="B3" s="531" t="s">
        <v>25</v>
      </c>
      <c r="C3" s="535"/>
      <c r="D3" s="525"/>
      <c r="E3" s="527"/>
      <c r="F3" s="537" t="s">
        <v>26</v>
      </c>
      <c r="G3" s="535" t="s">
        <v>56</v>
      </c>
      <c r="H3" s="549" t="s">
        <v>28</v>
      </c>
      <c r="I3" s="533" t="s">
        <v>36</v>
      </c>
      <c r="K3" s="87"/>
      <c r="L3" s="88"/>
      <c r="N3" s="88"/>
      <c r="O3" s="126"/>
      <c r="P3" s="126"/>
    </row>
    <row r="4" spans="1:16" ht="14.25" thickBot="1">
      <c r="A4" s="555"/>
      <c r="B4" s="538"/>
      <c r="C4" s="526"/>
      <c r="D4" s="526"/>
      <c r="E4" s="528"/>
      <c r="F4" s="538"/>
      <c r="G4" s="526"/>
      <c r="H4" s="550"/>
      <c r="I4" s="534"/>
      <c r="K4" s="87"/>
      <c r="N4" s="88"/>
      <c r="O4" s="126"/>
      <c r="P4" s="127"/>
    </row>
    <row r="5" spans="1:16" ht="13.5">
      <c r="A5" s="529" t="s">
        <v>57</v>
      </c>
      <c r="B5" s="531">
        <v>0.3958333333333333</v>
      </c>
      <c r="C5" s="545" t="s">
        <v>81</v>
      </c>
      <c r="D5" s="545" t="s">
        <v>63</v>
      </c>
      <c r="E5" s="546" t="s">
        <v>82</v>
      </c>
      <c r="F5" s="531" t="str">
        <f>C7</f>
        <v>B1</v>
      </c>
      <c r="G5" s="535" t="str">
        <f>E7</f>
        <v>C2</v>
      </c>
      <c r="H5" s="541" t="s">
        <v>242</v>
      </c>
      <c r="I5" s="543" t="s">
        <v>243</v>
      </c>
      <c r="K5" s="87"/>
      <c r="N5" s="88"/>
      <c r="O5" s="126"/>
      <c r="P5" s="127"/>
    </row>
    <row r="6" spans="1:13" ht="13.5">
      <c r="A6" s="530"/>
      <c r="B6" s="532"/>
      <c r="C6" s="536"/>
      <c r="D6" s="536"/>
      <c r="E6" s="547"/>
      <c r="F6" s="532"/>
      <c r="G6" s="536"/>
      <c r="H6" s="542"/>
      <c r="I6" s="544"/>
      <c r="K6" s="87"/>
      <c r="L6" s="88"/>
      <c r="M6" s="88"/>
    </row>
    <row r="7" spans="1:18" ht="13.5">
      <c r="A7" s="551" t="s">
        <v>58</v>
      </c>
      <c r="B7" s="552">
        <v>0.46527777777777773</v>
      </c>
      <c r="C7" s="553" t="s">
        <v>83</v>
      </c>
      <c r="D7" s="553" t="s">
        <v>63</v>
      </c>
      <c r="E7" s="556" t="s">
        <v>84</v>
      </c>
      <c r="F7" s="557" t="str">
        <f>C5</f>
        <v>A1</v>
      </c>
      <c r="G7" s="536" t="str">
        <f>E5</f>
        <v>D２</v>
      </c>
      <c r="H7" s="548" t="s">
        <v>242</v>
      </c>
      <c r="I7" s="544" t="s">
        <v>64</v>
      </c>
      <c r="K7" s="134"/>
      <c r="L7" s="63"/>
      <c r="M7" s="63"/>
      <c r="N7" s="63"/>
      <c r="O7" s="63"/>
      <c r="P7" s="63"/>
      <c r="Q7" s="63"/>
      <c r="R7" s="63"/>
    </row>
    <row r="8" spans="1:18" ht="13.5">
      <c r="A8" s="530"/>
      <c r="B8" s="532"/>
      <c r="C8" s="536"/>
      <c r="D8" s="536"/>
      <c r="E8" s="547"/>
      <c r="F8" s="558"/>
      <c r="G8" s="536"/>
      <c r="H8" s="542"/>
      <c r="I8" s="544"/>
      <c r="K8" s="61"/>
      <c r="L8" s="63"/>
      <c r="M8" s="63"/>
      <c r="N8" s="63"/>
      <c r="O8" s="63"/>
      <c r="P8" s="63"/>
      <c r="Q8" s="63"/>
      <c r="R8" s="63"/>
    </row>
    <row r="9" spans="1:18" ht="13.5">
      <c r="A9" s="551" t="s">
        <v>59</v>
      </c>
      <c r="B9" s="552">
        <v>0.5347222222222222</v>
      </c>
      <c r="C9" s="553" t="s">
        <v>85</v>
      </c>
      <c r="D9" s="553" t="s">
        <v>63</v>
      </c>
      <c r="E9" s="556" t="s">
        <v>86</v>
      </c>
      <c r="F9" s="552" t="str">
        <f>C11</f>
        <v>D1</v>
      </c>
      <c r="G9" s="536" t="str">
        <f>E11</f>
        <v>A2</v>
      </c>
      <c r="H9" s="548" t="s">
        <v>242</v>
      </c>
      <c r="I9" s="544" t="s">
        <v>244</v>
      </c>
      <c r="K9" s="134"/>
      <c r="L9" s="63"/>
      <c r="M9" s="63"/>
      <c r="N9" s="63"/>
      <c r="O9" s="63"/>
      <c r="P9" s="63"/>
      <c r="Q9" s="63"/>
      <c r="R9" s="63"/>
    </row>
    <row r="10" spans="1:18" ht="13.5">
      <c r="A10" s="530"/>
      <c r="B10" s="532"/>
      <c r="C10" s="536"/>
      <c r="D10" s="536"/>
      <c r="E10" s="547"/>
      <c r="F10" s="532"/>
      <c r="G10" s="536"/>
      <c r="H10" s="542"/>
      <c r="I10" s="544"/>
      <c r="K10" s="61"/>
      <c r="L10" s="63"/>
      <c r="M10" s="63"/>
      <c r="N10" s="63"/>
      <c r="O10" s="63"/>
      <c r="P10" s="63"/>
      <c r="Q10" s="63"/>
      <c r="R10" s="63"/>
    </row>
    <row r="11" spans="1:18" ht="13.5">
      <c r="A11" s="551" t="s">
        <v>60</v>
      </c>
      <c r="B11" s="552">
        <v>0.6041666666666666</v>
      </c>
      <c r="C11" s="553" t="s">
        <v>87</v>
      </c>
      <c r="D11" s="553" t="s">
        <v>63</v>
      </c>
      <c r="E11" s="556" t="s">
        <v>88</v>
      </c>
      <c r="F11" s="552" t="str">
        <f>C9</f>
        <v>C1</v>
      </c>
      <c r="G11" s="536" t="str">
        <f>E9</f>
        <v>B2</v>
      </c>
      <c r="H11" s="548" t="s">
        <v>242</v>
      </c>
      <c r="I11" s="544" t="s">
        <v>67</v>
      </c>
      <c r="K11" s="134"/>
      <c r="L11" s="63"/>
      <c r="M11" s="63"/>
      <c r="N11" s="63"/>
      <c r="O11" s="63"/>
      <c r="P11" s="63"/>
      <c r="Q11" s="63"/>
      <c r="R11" s="63"/>
    </row>
    <row r="12" spans="1:18" ht="14.25" thickBot="1">
      <c r="A12" s="565"/>
      <c r="B12" s="566"/>
      <c r="C12" s="567"/>
      <c r="D12" s="567"/>
      <c r="E12" s="563"/>
      <c r="F12" s="566"/>
      <c r="G12" s="567"/>
      <c r="H12" s="578"/>
      <c r="I12" s="564"/>
      <c r="K12" s="61"/>
      <c r="L12" s="63"/>
      <c r="M12" s="63"/>
      <c r="N12" s="63"/>
      <c r="O12" s="63"/>
      <c r="P12" s="63"/>
      <c r="Q12" s="63"/>
      <c r="R12" s="63"/>
    </row>
    <row r="13" spans="11:18" ht="13.5">
      <c r="K13" s="134"/>
      <c r="L13" s="63"/>
      <c r="M13" s="63"/>
      <c r="N13" s="63"/>
      <c r="O13" s="63"/>
      <c r="P13" s="63"/>
      <c r="Q13" s="63"/>
      <c r="R13" s="63"/>
    </row>
    <row r="14" spans="2:18" ht="13.5" customHeight="1">
      <c r="B14" s="539">
        <v>41986</v>
      </c>
      <c r="D14" s="568" t="s">
        <v>24</v>
      </c>
      <c r="E14" s="568"/>
      <c r="F14" s="568"/>
      <c r="K14" s="61"/>
      <c r="L14" s="63"/>
      <c r="M14" s="63"/>
      <c r="N14" s="63"/>
      <c r="O14" s="63"/>
      <c r="P14" s="63"/>
      <c r="Q14" s="63"/>
      <c r="R14" s="63"/>
    </row>
    <row r="15" spans="2:18" ht="14.25" customHeight="1" thickBot="1">
      <c r="B15" s="589"/>
      <c r="D15" s="569"/>
      <c r="E15" s="569"/>
      <c r="F15" s="569"/>
      <c r="K15" s="134"/>
      <c r="L15" s="63"/>
      <c r="M15" s="63"/>
      <c r="N15" s="63"/>
      <c r="O15" s="63"/>
      <c r="P15" s="63"/>
      <c r="Q15" s="63"/>
      <c r="R15" s="63"/>
    </row>
    <row r="16" spans="1:18" ht="13.5">
      <c r="A16" s="576"/>
      <c r="B16" s="531" t="s">
        <v>25</v>
      </c>
      <c r="C16" s="535"/>
      <c r="D16" s="525"/>
      <c r="E16" s="527"/>
      <c r="F16" s="537" t="s">
        <v>26</v>
      </c>
      <c r="G16" s="535" t="s">
        <v>27</v>
      </c>
      <c r="H16" s="549" t="s">
        <v>28</v>
      </c>
      <c r="I16" s="533" t="s">
        <v>36</v>
      </c>
      <c r="K16" s="61"/>
      <c r="L16" s="63"/>
      <c r="M16" s="63"/>
      <c r="N16" s="63"/>
      <c r="O16" s="63"/>
      <c r="P16" s="63"/>
      <c r="Q16" s="63"/>
      <c r="R16" s="63"/>
    </row>
    <row r="17" spans="1:18" ht="14.25" thickBot="1">
      <c r="A17" s="577"/>
      <c r="B17" s="538"/>
      <c r="C17" s="526"/>
      <c r="D17" s="526"/>
      <c r="E17" s="528"/>
      <c r="F17" s="538"/>
      <c r="G17" s="526"/>
      <c r="H17" s="550"/>
      <c r="I17" s="534"/>
      <c r="K17" s="134"/>
      <c r="L17" s="63"/>
      <c r="M17" s="63"/>
      <c r="N17" s="63"/>
      <c r="O17" s="63"/>
      <c r="P17" s="63"/>
      <c r="Q17" s="63"/>
      <c r="R17" s="63"/>
    </row>
    <row r="18" spans="1:18" ht="13.5">
      <c r="A18" s="529" t="s">
        <v>255</v>
      </c>
      <c r="B18" s="531">
        <v>0.3958333333333333</v>
      </c>
      <c r="C18" s="545" t="s">
        <v>246</v>
      </c>
      <c r="D18" s="545" t="s">
        <v>63</v>
      </c>
      <c r="E18" s="546" t="s">
        <v>249</v>
      </c>
      <c r="F18" s="531" t="str">
        <f>C20</f>
        <v>3負</v>
      </c>
      <c r="G18" s="535" t="str">
        <f>E20</f>
        <v>4負</v>
      </c>
      <c r="H18" s="541" t="s">
        <v>311</v>
      </c>
      <c r="I18" s="543" t="s">
        <v>249</v>
      </c>
      <c r="K18" s="61"/>
      <c r="L18" s="63"/>
      <c r="M18" s="63"/>
      <c r="N18" s="136"/>
      <c r="O18" s="136"/>
      <c r="P18" s="137"/>
      <c r="Q18" s="63"/>
      <c r="R18" s="63"/>
    </row>
    <row r="19" spans="1:18" ht="13.5">
      <c r="A19" s="530"/>
      <c r="B19" s="532"/>
      <c r="C19" s="536"/>
      <c r="D19" s="536"/>
      <c r="E19" s="547"/>
      <c r="F19" s="532"/>
      <c r="G19" s="536"/>
      <c r="H19" s="542"/>
      <c r="I19" s="544"/>
      <c r="K19" s="134"/>
      <c r="L19" s="136"/>
      <c r="M19" s="136"/>
      <c r="N19" s="63"/>
      <c r="O19" s="63"/>
      <c r="P19" s="63"/>
      <c r="Q19" s="63"/>
      <c r="R19" s="63"/>
    </row>
    <row r="20" spans="1:18" ht="13.5">
      <c r="A20" s="551" t="s">
        <v>256</v>
      </c>
      <c r="B20" s="552">
        <v>0.46527777777777773</v>
      </c>
      <c r="C20" s="553" t="s">
        <v>247</v>
      </c>
      <c r="D20" s="553" t="s">
        <v>63</v>
      </c>
      <c r="E20" s="556" t="s">
        <v>250</v>
      </c>
      <c r="F20" s="557" t="str">
        <f>C18</f>
        <v>1負</v>
      </c>
      <c r="G20" s="536" t="str">
        <f>E18</f>
        <v>2負</v>
      </c>
      <c r="H20" s="548" t="s">
        <v>311</v>
      </c>
      <c r="I20" s="544" t="s">
        <v>249</v>
      </c>
      <c r="K20" s="61"/>
      <c r="L20" s="63"/>
      <c r="M20" s="63"/>
      <c r="N20" s="63"/>
      <c r="O20" s="63"/>
      <c r="P20" s="63"/>
      <c r="Q20" s="63"/>
      <c r="R20" s="63"/>
    </row>
    <row r="21" spans="1:18" ht="13.5">
      <c r="A21" s="530"/>
      <c r="B21" s="532"/>
      <c r="C21" s="536"/>
      <c r="D21" s="536"/>
      <c r="E21" s="547"/>
      <c r="F21" s="558"/>
      <c r="G21" s="536"/>
      <c r="H21" s="542"/>
      <c r="I21" s="544"/>
      <c r="K21" s="134"/>
      <c r="L21" s="63"/>
      <c r="M21" s="63"/>
      <c r="N21" s="63"/>
      <c r="O21" s="63"/>
      <c r="P21" s="63"/>
      <c r="Q21" s="63"/>
      <c r="R21" s="63"/>
    </row>
    <row r="22" spans="1:18" ht="13.5">
      <c r="A22" s="551" t="s">
        <v>253</v>
      </c>
      <c r="B22" s="552">
        <v>0.5347222222222222</v>
      </c>
      <c r="C22" s="553" t="s">
        <v>245</v>
      </c>
      <c r="D22" s="553" t="s">
        <v>63</v>
      </c>
      <c r="E22" s="556" t="s">
        <v>251</v>
      </c>
      <c r="F22" s="552" t="str">
        <f>C24</f>
        <v>3勝</v>
      </c>
      <c r="G22" s="536" t="str">
        <f>E24</f>
        <v>4勝</v>
      </c>
      <c r="H22" s="548" t="s">
        <v>311</v>
      </c>
      <c r="I22" s="544" t="s">
        <v>248</v>
      </c>
      <c r="K22" s="61"/>
      <c r="L22" s="63"/>
      <c r="M22" s="63"/>
      <c r="N22" s="63"/>
      <c r="O22" s="63"/>
      <c r="P22" s="63"/>
      <c r="Q22" s="63"/>
      <c r="R22" s="63"/>
    </row>
    <row r="23" spans="1:18" s="83" customFormat="1" ht="13.5">
      <c r="A23" s="530"/>
      <c r="B23" s="532"/>
      <c r="C23" s="536"/>
      <c r="D23" s="536"/>
      <c r="E23" s="547"/>
      <c r="F23" s="532"/>
      <c r="G23" s="536"/>
      <c r="H23" s="542"/>
      <c r="I23" s="544"/>
      <c r="K23" s="134"/>
      <c r="L23" s="138"/>
      <c r="M23" s="138"/>
      <c r="N23" s="138"/>
      <c r="O23" s="138"/>
      <c r="P23" s="138"/>
      <c r="Q23" s="138"/>
      <c r="R23" s="138"/>
    </row>
    <row r="24" spans="1:18" ht="13.5" customHeight="1">
      <c r="A24" s="551" t="s">
        <v>254</v>
      </c>
      <c r="B24" s="552">
        <v>0.6041666666666666</v>
      </c>
      <c r="C24" s="553" t="s">
        <v>248</v>
      </c>
      <c r="D24" s="553" t="s">
        <v>63</v>
      </c>
      <c r="E24" s="556" t="s">
        <v>252</v>
      </c>
      <c r="F24" s="552" t="str">
        <f>C22</f>
        <v>1勝</v>
      </c>
      <c r="G24" s="536" t="str">
        <f>E22</f>
        <v>2勝</v>
      </c>
      <c r="H24" s="548" t="s">
        <v>311</v>
      </c>
      <c r="I24" s="544" t="s">
        <v>248</v>
      </c>
      <c r="K24" s="61"/>
      <c r="L24" s="63"/>
      <c r="M24" s="63"/>
      <c r="N24" s="63"/>
      <c r="O24" s="63"/>
      <c r="P24" s="63"/>
      <c r="Q24" s="63"/>
      <c r="R24" s="63"/>
    </row>
    <row r="25" spans="1:18" ht="14.25" customHeight="1" thickBot="1">
      <c r="A25" s="565"/>
      <c r="B25" s="566"/>
      <c r="C25" s="567"/>
      <c r="D25" s="567"/>
      <c r="E25" s="563"/>
      <c r="F25" s="566"/>
      <c r="G25" s="567"/>
      <c r="H25" s="578"/>
      <c r="I25" s="564"/>
      <c r="K25" s="134"/>
      <c r="L25" s="63"/>
      <c r="M25" s="63"/>
      <c r="N25" s="63"/>
      <c r="O25" s="63"/>
      <c r="P25" s="63"/>
      <c r="Q25" s="63"/>
      <c r="R25" s="63"/>
    </row>
    <row r="26" spans="1:18" ht="13.5">
      <c r="A26" s="61"/>
      <c r="K26" s="61"/>
      <c r="L26" s="63"/>
      <c r="M26" s="63"/>
      <c r="N26" s="63"/>
      <c r="O26" s="63"/>
      <c r="P26" s="63"/>
      <c r="Q26" s="63"/>
      <c r="R26" s="63"/>
    </row>
    <row r="27" spans="1:18" ht="13.5" customHeight="1">
      <c r="A27" s="61"/>
      <c r="B27" s="539">
        <v>41987</v>
      </c>
      <c r="D27" s="568" t="s">
        <v>24</v>
      </c>
      <c r="E27" s="568"/>
      <c r="F27" s="568"/>
      <c r="K27" s="134"/>
      <c r="L27" s="63"/>
      <c r="M27" s="63"/>
      <c r="N27" s="63"/>
      <c r="O27" s="63"/>
      <c r="P27" s="63"/>
      <c r="Q27" s="63"/>
      <c r="R27" s="63"/>
    </row>
    <row r="28" spans="1:18" ht="14.25" customHeight="1" thickBot="1">
      <c r="A28" s="134"/>
      <c r="B28" s="589"/>
      <c r="D28" s="569"/>
      <c r="E28" s="569"/>
      <c r="F28" s="569"/>
      <c r="K28" s="61"/>
      <c r="L28" s="63"/>
      <c r="M28" s="63"/>
      <c r="N28" s="63"/>
      <c r="O28" s="63"/>
      <c r="P28" s="63"/>
      <c r="Q28" s="63"/>
      <c r="R28" s="63"/>
    </row>
    <row r="29" spans="1:18" ht="13.5">
      <c r="A29" s="576"/>
      <c r="B29" s="603" t="s">
        <v>25</v>
      </c>
      <c r="C29" s="572"/>
      <c r="D29" s="559"/>
      <c r="E29" s="561"/>
      <c r="F29" s="570" t="s">
        <v>26</v>
      </c>
      <c r="G29" s="572" t="s">
        <v>61</v>
      </c>
      <c r="H29" s="574" t="s">
        <v>28</v>
      </c>
      <c r="I29" s="576" t="s">
        <v>36</v>
      </c>
      <c r="K29" s="134"/>
      <c r="L29" s="63"/>
      <c r="M29" s="63"/>
      <c r="N29" s="63"/>
      <c r="O29" s="63"/>
      <c r="P29" s="63"/>
      <c r="Q29" s="63"/>
      <c r="R29" s="63"/>
    </row>
    <row r="30" spans="1:18" ht="14.25" thickBot="1">
      <c r="A30" s="577"/>
      <c r="B30" s="604"/>
      <c r="C30" s="573"/>
      <c r="D30" s="560"/>
      <c r="E30" s="562"/>
      <c r="F30" s="571"/>
      <c r="G30" s="573"/>
      <c r="H30" s="575"/>
      <c r="I30" s="577"/>
      <c r="K30" s="61"/>
      <c r="L30" s="63"/>
      <c r="M30" s="63"/>
      <c r="N30" s="63"/>
      <c r="O30" s="63"/>
      <c r="P30" s="63"/>
      <c r="Q30" s="63"/>
      <c r="R30" s="63"/>
    </row>
    <row r="31" spans="1:18" ht="13.5">
      <c r="A31" s="529" t="s">
        <v>259</v>
      </c>
      <c r="B31" s="602">
        <v>0.5</v>
      </c>
      <c r="C31" s="525" t="s">
        <v>261</v>
      </c>
      <c r="D31" s="545" t="s">
        <v>63</v>
      </c>
      <c r="E31" s="527" t="s">
        <v>263</v>
      </c>
      <c r="F31" s="537" t="s">
        <v>262</v>
      </c>
      <c r="G31" s="535" t="s">
        <v>264</v>
      </c>
      <c r="H31" s="584" t="s">
        <v>34</v>
      </c>
      <c r="I31" s="586" t="s">
        <v>263</v>
      </c>
      <c r="K31" s="63"/>
      <c r="L31" s="63"/>
      <c r="M31" s="63"/>
      <c r="N31" s="63"/>
      <c r="O31" s="63"/>
      <c r="P31" s="63"/>
      <c r="Q31" s="63"/>
      <c r="R31" s="63"/>
    </row>
    <row r="32" spans="1:18" ht="13.5">
      <c r="A32" s="530"/>
      <c r="B32" s="596"/>
      <c r="C32" s="536"/>
      <c r="D32" s="536"/>
      <c r="E32" s="547"/>
      <c r="F32" s="532"/>
      <c r="G32" s="536"/>
      <c r="H32" s="585"/>
      <c r="I32" s="585"/>
      <c r="K32" s="63"/>
      <c r="L32" s="63"/>
      <c r="M32" s="63"/>
      <c r="N32" s="63"/>
      <c r="O32" s="63"/>
      <c r="P32" s="63"/>
      <c r="Q32" s="63"/>
      <c r="R32" s="63"/>
    </row>
    <row r="33" spans="1:18" ht="13.5">
      <c r="A33" s="551" t="s">
        <v>260</v>
      </c>
      <c r="B33" s="592">
        <v>0.5833333333333334</v>
      </c>
      <c r="C33" s="594" t="s">
        <v>262</v>
      </c>
      <c r="D33" s="553" t="s">
        <v>63</v>
      </c>
      <c r="E33" s="547" t="s">
        <v>264</v>
      </c>
      <c r="F33" s="587" t="s">
        <v>261</v>
      </c>
      <c r="G33" s="536" t="s">
        <v>263</v>
      </c>
      <c r="H33" s="581" t="s">
        <v>34</v>
      </c>
      <c r="I33" s="583" t="s">
        <v>263</v>
      </c>
      <c r="K33" s="63"/>
      <c r="L33" s="63"/>
      <c r="M33" s="63"/>
      <c r="N33" s="63"/>
      <c r="O33" s="63"/>
      <c r="P33" s="63"/>
      <c r="Q33" s="63"/>
      <c r="R33" s="63"/>
    </row>
    <row r="34" spans="1:18" ht="14.25" thickBot="1">
      <c r="A34" s="565"/>
      <c r="B34" s="593"/>
      <c r="C34" s="567"/>
      <c r="D34" s="567"/>
      <c r="E34" s="563"/>
      <c r="F34" s="588"/>
      <c r="G34" s="567"/>
      <c r="H34" s="582"/>
      <c r="I34" s="582"/>
      <c r="K34" s="63"/>
      <c r="L34" s="63"/>
      <c r="M34" s="63"/>
      <c r="N34" s="63"/>
      <c r="O34" s="63"/>
      <c r="P34" s="63"/>
      <c r="Q34" s="63"/>
      <c r="R34" s="63"/>
    </row>
    <row r="35" spans="1:18" ht="13.5">
      <c r="A35" s="529" t="s">
        <v>257</v>
      </c>
      <c r="B35" s="595">
        <v>0.5</v>
      </c>
      <c r="C35" s="597" t="s">
        <v>265</v>
      </c>
      <c r="D35" s="598" t="s">
        <v>63</v>
      </c>
      <c r="E35" s="590" t="s">
        <v>267</v>
      </c>
      <c r="F35" s="591" t="s">
        <v>266</v>
      </c>
      <c r="G35" s="599" t="s">
        <v>268</v>
      </c>
      <c r="H35" s="600" t="s">
        <v>35</v>
      </c>
      <c r="I35" s="601" t="s">
        <v>267</v>
      </c>
      <c r="K35" s="63"/>
      <c r="L35" s="63"/>
      <c r="M35" s="63"/>
      <c r="N35" s="63"/>
      <c r="O35" s="63"/>
      <c r="P35" s="63"/>
      <c r="Q35" s="63"/>
      <c r="R35" s="63"/>
    </row>
    <row r="36" spans="1:18" ht="13.5">
      <c r="A36" s="530"/>
      <c r="B36" s="596"/>
      <c r="C36" s="536"/>
      <c r="D36" s="536"/>
      <c r="E36" s="547"/>
      <c r="F36" s="532"/>
      <c r="G36" s="536"/>
      <c r="H36" s="585"/>
      <c r="I36" s="585"/>
      <c r="K36" s="63"/>
      <c r="L36" s="63"/>
      <c r="M36" s="139"/>
      <c r="N36" s="63"/>
      <c r="O36" s="63"/>
      <c r="P36" s="63"/>
      <c r="Q36" s="63"/>
      <c r="R36" s="63"/>
    </row>
    <row r="37" spans="1:18" ht="13.5">
      <c r="A37" s="551" t="s">
        <v>258</v>
      </c>
      <c r="B37" s="592">
        <v>0.5833333333333334</v>
      </c>
      <c r="C37" s="594" t="s">
        <v>266</v>
      </c>
      <c r="D37" s="553" t="s">
        <v>63</v>
      </c>
      <c r="E37" s="547" t="s">
        <v>268</v>
      </c>
      <c r="F37" s="532" t="s">
        <v>265</v>
      </c>
      <c r="G37" s="536" t="s">
        <v>267</v>
      </c>
      <c r="H37" s="581" t="s">
        <v>35</v>
      </c>
      <c r="I37" s="583" t="s">
        <v>267</v>
      </c>
      <c r="K37" s="63"/>
      <c r="L37" s="63"/>
      <c r="M37" s="139"/>
      <c r="N37" s="63"/>
      <c r="O37" s="63"/>
      <c r="P37" s="63"/>
      <c r="Q37" s="63"/>
      <c r="R37" s="63"/>
    </row>
    <row r="38" spans="1:18" ht="13.5" customHeight="1" thickBot="1">
      <c r="A38" s="565"/>
      <c r="B38" s="593"/>
      <c r="C38" s="567"/>
      <c r="D38" s="567"/>
      <c r="E38" s="563"/>
      <c r="F38" s="566"/>
      <c r="G38" s="567"/>
      <c r="H38" s="582"/>
      <c r="I38" s="582"/>
      <c r="K38" s="115"/>
      <c r="L38" s="63"/>
      <c r="M38" s="140"/>
      <c r="N38" s="140"/>
      <c r="O38" s="140"/>
      <c r="P38" s="63"/>
      <c r="Q38" s="63"/>
      <c r="R38" s="63"/>
    </row>
    <row r="39" spans="1:18" ht="14.25" customHeight="1">
      <c r="A39" s="63"/>
      <c r="K39" s="133"/>
      <c r="L39" s="63"/>
      <c r="M39" s="140"/>
      <c r="N39" s="140"/>
      <c r="O39" s="140"/>
      <c r="P39" s="63"/>
      <c r="Q39" s="63"/>
      <c r="R39" s="63"/>
    </row>
    <row r="40" spans="1:18" ht="13.5">
      <c r="A40" s="580"/>
      <c r="K40" s="134"/>
      <c r="L40" s="61"/>
      <c r="M40" s="141"/>
      <c r="N40" s="61"/>
      <c r="O40" s="61"/>
      <c r="P40" s="61"/>
      <c r="Q40" s="61"/>
      <c r="R40" s="61"/>
    </row>
    <row r="41" spans="1:18" ht="13.5">
      <c r="A41" s="580"/>
      <c r="K41" s="134"/>
      <c r="L41" s="61"/>
      <c r="M41" s="141"/>
      <c r="N41" s="61"/>
      <c r="O41" s="61"/>
      <c r="P41" s="61"/>
      <c r="Q41" s="61"/>
      <c r="R41" s="61"/>
    </row>
    <row r="42" spans="1:18" ht="13.5">
      <c r="A42" s="579"/>
      <c r="K42" s="142"/>
      <c r="L42" s="143"/>
      <c r="M42" s="61"/>
      <c r="N42" s="143"/>
      <c r="O42" s="62"/>
      <c r="P42" s="62"/>
      <c r="Q42" s="144"/>
      <c r="R42" s="62"/>
    </row>
    <row r="43" spans="1:18" ht="13.5">
      <c r="A43" s="580"/>
      <c r="K43" s="145"/>
      <c r="L43" s="61"/>
      <c r="M43" s="61"/>
      <c r="N43" s="61"/>
      <c r="O43" s="62"/>
      <c r="P43" s="62"/>
      <c r="Q43" s="62"/>
      <c r="R43" s="62"/>
    </row>
    <row r="44" ht="13.5">
      <c r="A44" s="63"/>
    </row>
    <row r="45" ht="13.5">
      <c r="A45" s="63"/>
    </row>
  </sheetData>
  <sheetProtection/>
  <mergeCells count="143">
    <mergeCell ref="A22:A23"/>
    <mergeCell ref="A24:A25"/>
    <mergeCell ref="A29:A30"/>
    <mergeCell ref="A31:A32"/>
    <mergeCell ref="B24:B25"/>
    <mergeCell ref="C24:C25"/>
    <mergeCell ref="B31:B32"/>
    <mergeCell ref="B29:B30"/>
    <mergeCell ref="C29:C30"/>
    <mergeCell ref="C22:C23"/>
    <mergeCell ref="H37:H38"/>
    <mergeCell ref="I37:I38"/>
    <mergeCell ref="B14:B15"/>
    <mergeCell ref="D14:F15"/>
    <mergeCell ref="E16:E17"/>
    <mergeCell ref="F16:F17"/>
    <mergeCell ref="G35:G36"/>
    <mergeCell ref="H35:H36"/>
    <mergeCell ref="I35:I36"/>
    <mergeCell ref="E37:E38"/>
    <mergeCell ref="B35:B36"/>
    <mergeCell ref="B37:B38"/>
    <mergeCell ref="C37:C38"/>
    <mergeCell ref="D37:D38"/>
    <mergeCell ref="A33:A34"/>
    <mergeCell ref="A35:A36"/>
    <mergeCell ref="A37:A38"/>
    <mergeCell ref="C35:C36"/>
    <mergeCell ref="D35:D36"/>
    <mergeCell ref="D20:D21"/>
    <mergeCell ref="G7:G8"/>
    <mergeCell ref="F35:F36"/>
    <mergeCell ref="A16:A17"/>
    <mergeCell ref="B16:B17"/>
    <mergeCell ref="C16:C17"/>
    <mergeCell ref="D16:D17"/>
    <mergeCell ref="B33:B34"/>
    <mergeCell ref="C33:C34"/>
    <mergeCell ref="B22:B23"/>
    <mergeCell ref="C31:C32"/>
    <mergeCell ref="D31:D32"/>
    <mergeCell ref="D24:D25"/>
    <mergeCell ref="E24:E25"/>
    <mergeCell ref="E35:E36"/>
    <mergeCell ref="D1:F2"/>
    <mergeCell ref="E20:E21"/>
    <mergeCell ref="D33:D34"/>
    <mergeCell ref="E33:E34"/>
    <mergeCell ref="E31:E32"/>
    <mergeCell ref="A18:A19"/>
    <mergeCell ref="B18:B19"/>
    <mergeCell ref="C18:C19"/>
    <mergeCell ref="D18:D19"/>
    <mergeCell ref="F33:F34"/>
    <mergeCell ref="B27:B28"/>
    <mergeCell ref="F31:F32"/>
    <mergeCell ref="A20:A21"/>
    <mergeCell ref="B20:B21"/>
    <mergeCell ref="C20:C21"/>
    <mergeCell ref="A42:A43"/>
    <mergeCell ref="A40:A41"/>
    <mergeCell ref="H33:H34"/>
    <mergeCell ref="I33:I34"/>
    <mergeCell ref="G31:G32"/>
    <mergeCell ref="H31:H32"/>
    <mergeCell ref="I31:I32"/>
    <mergeCell ref="G33:G34"/>
    <mergeCell ref="F37:F38"/>
    <mergeCell ref="G37:G38"/>
    <mergeCell ref="H22:H23"/>
    <mergeCell ref="H11:H12"/>
    <mergeCell ref="G18:G19"/>
    <mergeCell ref="F22:F23"/>
    <mergeCell ref="G22:G23"/>
    <mergeCell ref="I11:I12"/>
    <mergeCell ref="I18:I19"/>
    <mergeCell ref="H20:H21"/>
    <mergeCell ref="I20:I21"/>
    <mergeCell ref="G20:G21"/>
    <mergeCell ref="I16:I17"/>
    <mergeCell ref="F29:F30"/>
    <mergeCell ref="G29:G30"/>
    <mergeCell ref="H29:H30"/>
    <mergeCell ref="I29:I30"/>
    <mergeCell ref="H24:H25"/>
    <mergeCell ref="I22:I23"/>
    <mergeCell ref="H16:H17"/>
    <mergeCell ref="H18:H19"/>
    <mergeCell ref="F20:F21"/>
    <mergeCell ref="C11:C12"/>
    <mergeCell ref="D11:D12"/>
    <mergeCell ref="G9:G10"/>
    <mergeCell ref="D27:F28"/>
    <mergeCell ref="F24:F25"/>
    <mergeCell ref="F18:F19"/>
    <mergeCell ref="F11:F12"/>
    <mergeCell ref="G24:G25"/>
    <mergeCell ref="G16:G17"/>
    <mergeCell ref="G11:G12"/>
    <mergeCell ref="E11:E12"/>
    <mergeCell ref="D22:D23"/>
    <mergeCell ref="E22:E23"/>
    <mergeCell ref="I24:I25"/>
    <mergeCell ref="A9:A10"/>
    <mergeCell ref="B9:B10"/>
    <mergeCell ref="C9:C10"/>
    <mergeCell ref="D9:D10"/>
    <mergeCell ref="A11:A12"/>
    <mergeCell ref="B11:B12"/>
    <mergeCell ref="H9:H10"/>
    <mergeCell ref="I9:I10"/>
    <mergeCell ref="E7:E8"/>
    <mergeCell ref="F7:F8"/>
    <mergeCell ref="I7:I8"/>
    <mergeCell ref="D29:D30"/>
    <mergeCell ref="E9:E10"/>
    <mergeCell ref="F9:F10"/>
    <mergeCell ref="E18:E19"/>
    <mergeCell ref="E29:E30"/>
    <mergeCell ref="H7:H8"/>
    <mergeCell ref="G3:G4"/>
    <mergeCell ref="H3:H4"/>
    <mergeCell ref="A7:A8"/>
    <mergeCell ref="B7:B8"/>
    <mergeCell ref="C7:C8"/>
    <mergeCell ref="D7:D8"/>
    <mergeCell ref="A3:A4"/>
    <mergeCell ref="B3:B4"/>
    <mergeCell ref="C3:C4"/>
    <mergeCell ref="B1:B2"/>
    <mergeCell ref="H5:H6"/>
    <mergeCell ref="I5:I6"/>
    <mergeCell ref="C5:C6"/>
    <mergeCell ref="D5:D6"/>
    <mergeCell ref="E5:E6"/>
    <mergeCell ref="F5:F6"/>
    <mergeCell ref="D3:D4"/>
    <mergeCell ref="E3:E4"/>
    <mergeCell ref="A5:A6"/>
    <mergeCell ref="B5:B6"/>
    <mergeCell ref="I3:I4"/>
    <mergeCell ref="G5:G6"/>
    <mergeCell ref="F3:F4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19">
      <selection activeCell="H14" sqref="H14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2" spans="2:6" s="60" customFormat="1" ht="13.5" customHeight="1">
      <c r="B2" s="627">
        <v>41622</v>
      </c>
      <c r="C2" s="568" t="s">
        <v>62</v>
      </c>
      <c r="D2" s="568"/>
      <c r="E2" s="568"/>
      <c r="F2" s="113"/>
    </row>
    <row r="3" spans="2:6" s="60" customFormat="1" ht="14.25" customHeight="1" thickBot="1">
      <c r="B3" s="628"/>
      <c r="C3" s="629"/>
      <c r="D3" s="629"/>
      <c r="E3" s="629"/>
      <c r="F3" s="114"/>
    </row>
    <row r="4" spans="1:9" s="60" customFormat="1" ht="13.5">
      <c r="A4" s="617"/>
      <c r="B4" s="619" t="s">
        <v>25</v>
      </c>
      <c r="C4" s="572"/>
      <c r="D4" s="572"/>
      <c r="E4" s="574"/>
      <c r="F4" s="625" t="s">
        <v>26</v>
      </c>
      <c r="G4" s="572" t="s">
        <v>56</v>
      </c>
      <c r="H4" s="574" t="s">
        <v>28</v>
      </c>
      <c r="I4" s="576" t="s">
        <v>36</v>
      </c>
    </row>
    <row r="5" spans="1:9" s="60" customFormat="1" ht="14.25" thickBot="1">
      <c r="A5" s="618"/>
      <c r="B5" s="620"/>
      <c r="C5" s="573"/>
      <c r="D5" s="573"/>
      <c r="E5" s="575"/>
      <c r="F5" s="626"/>
      <c r="G5" s="573"/>
      <c r="H5" s="575"/>
      <c r="I5" s="577"/>
    </row>
    <row r="6" spans="1:9" s="60" customFormat="1" ht="13.5">
      <c r="A6" s="605" t="s">
        <v>133</v>
      </c>
      <c r="B6" s="531">
        <v>0.3958333333333333</v>
      </c>
      <c r="C6" s="535" t="s">
        <v>269</v>
      </c>
      <c r="D6" s="607" t="s">
        <v>63</v>
      </c>
      <c r="E6" s="549" t="s">
        <v>273</v>
      </c>
      <c r="F6" s="610" t="s">
        <v>270</v>
      </c>
      <c r="G6" s="535" t="s">
        <v>274</v>
      </c>
      <c r="H6" s="541" t="s">
        <v>368</v>
      </c>
      <c r="I6" s="624" t="s">
        <v>269</v>
      </c>
    </row>
    <row r="7" spans="1:9" s="60" customFormat="1" ht="13.5">
      <c r="A7" s="606"/>
      <c r="B7" s="532"/>
      <c r="C7" s="536"/>
      <c r="D7" s="608"/>
      <c r="E7" s="609"/>
      <c r="F7" s="611"/>
      <c r="G7" s="536"/>
      <c r="H7" s="542"/>
      <c r="I7" s="542"/>
    </row>
    <row r="8" spans="1:9" s="60" customFormat="1" ht="13.5">
      <c r="A8" s="612" t="s">
        <v>134</v>
      </c>
      <c r="B8" s="552">
        <v>0.46527777777777773</v>
      </c>
      <c r="C8" s="536" t="s">
        <v>270</v>
      </c>
      <c r="D8" s="613" t="s">
        <v>63</v>
      </c>
      <c r="E8" s="609" t="s">
        <v>274</v>
      </c>
      <c r="F8" s="611" t="s">
        <v>269</v>
      </c>
      <c r="G8" s="536" t="s">
        <v>273</v>
      </c>
      <c r="H8" s="548" t="s">
        <v>368</v>
      </c>
      <c r="I8" s="542" t="s">
        <v>72</v>
      </c>
    </row>
    <row r="9" spans="1:9" s="60" customFormat="1" ht="13.5">
      <c r="A9" s="606"/>
      <c r="B9" s="532"/>
      <c r="C9" s="536"/>
      <c r="D9" s="608"/>
      <c r="E9" s="609"/>
      <c r="F9" s="611"/>
      <c r="G9" s="536"/>
      <c r="H9" s="542"/>
      <c r="I9" s="542"/>
    </row>
    <row r="10" spans="1:9" s="60" customFormat="1" ht="13.5">
      <c r="A10" s="612" t="s">
        <v>135</v>
      </c>
      <c r="B10" s="552">
        <v>0.5347222222222222</v>
      </c>
      <c r="C10" s="536" t="s">
        <v>271</v>
      </c>
      <c r="D10" s="615" t="s">
        <v>63</v>
      </c>
      <c r="E10" s="542" t="s">
        <v>275</v>
      </c>
      <c r="F10" s="611" t="s">
        <v>272</v>
      </c>
      <c r="G10" s="536" t="s">
        <v>275</v>
      </c>
      <c r="H10" s="548" t="s">
        <v>368</v>
      </c>
      <c r="I10" s="542" t="s">
        <v>272</v>
      </c>
    </row>
    <row r="11" spans="1:9" ht="13.5" customHeight="1">
      <c r="A11" s="606"/>
      <c r="B11" s="532"/>
      <c r="C11" s="536"/>
      <c r="D11" s="616"/>
      <c r="E11" s="542"/>
      <c r="F11" s="611"/>
      <c r="G11" s="536"/>
      <c r="H11" s="542"/>
      <c r="I11" s="542"/>
    </row>
    <row r="12" spans="1:9" ht="14.25" customHeight="1">
      <c r="A12" s="612" t="s">
        <v>136</v>
      </c>
      <c r="B12" s="552">
        <v>0.6041666666666666</v>
      </c>
      <c r="C12" s="536" t="s">
        <v>272</v>
      </c>
      <c r="D12" s="613" t="s">
        <v>63</v>
      </c>
      <c r="E12" s="609" t="s">
        <v>276</v>
      </c>
      <c r="F12" s="611" t="s">
        <v>271</v>
      </c>
      <c r="G12" s="536" t="s">
        <v>276</v>
      </c>
      <c r="H12" s="548" t="s">
        <v>368</v>
      </c>
      <c r="I12" s="542" t="s">
        <v>75</v>
      </c>
    </row>
    <row r="13" spans="1:9" ht="14.25" thickBot="1">
      <c r="A13" s="614"/>
      <c r="B13" s="566"/>
      <c r="C13" s="567"/>
      <c r="D13" s="621"/>
      <c r="E13" s="622"/>
      <c r="F13" s="623"/>
      <c r="G13" s="567"/>
      <c r="H13" s="578"/>
      <c r="I13" s="578"/>
    </row>
    <row r="15" spans="1:6" ht="13.5" customHeight="1">
      <c r="A15" s="61"/>
      <c r="B15" s="539">
        <v>41993</v>
      </c>
      <c r="C15" s="568" t="s">
        <v>62</v>
      </c>
      <c r="D15" s="568"/>
      <c r="E15" s="568"/>
      <c r="F15" s="153"/>
    </row>
    <row r="16" spans="1:6" ht="14.25" customHeight="1" thickBot="1">
      <c r="A16" s="134"/>
      <c r="B16" s="589"/>
      <c r="C16" s="629"/>
      <c r="D16" s="629"/>
      <c r="E16" s="629"/>
      <c r="F16" s="154"/>
    </row>
    <row r="17" spans="1:9" ht="13.5">
      <c r="A17" s="576"/>
      <c r="B17" s="603" t="s">
        <v>25</v>
      </c>
      <c r="C17" s="572"/>
      <c r="D17" s="559"/>
      <c r="E17" s="561"/>
      <c r="F17" s="570" t="s">
        <v>26</v>
      </c>
      <c r="G17" s="572" t="s">
        <v>27</v>
      </c>
      <c r="H17" s="574" t="s">
        <v>28</v>
      </c>
      <c r="I17" s="576" t="s">
        <v>36</v>
      </c>
    </row>
    <row r="18" spans="1:9" ht="14.25" thickBot="1">
      <c r="A18" s="577"/>
      <c r="B18" s="604"/>
      <c r="C18" s="573"/>
      <c r="D18" s="560"/>
      <c r="E18" s="562"/>
      <c r="F18" s="571"/>
      <c r="G18" s="573"/>
      <c r="H18" s="575"/>
      <c r="I18" s="577"/>
    </row>
    <row r="19" spans="1:9" ht="13.5">
      <c r="A19" s="529" t="s">
        <v>285</v>
      </c>
      <c r="B19" s="602">
        <v>0.5</v>
      </c>
      <c r="C19" s="525" t="s">
        <v>277</v>
      </c>
      <c r="D19" s="545" t="s">
        <v>63</v>
      </c>
      <c r="E19" s="527" t="s">
        <v>281</v>
      </c>
      <c r="F19" s="537" t="s">
        <v>278</v>
      </c>
      <c r="G19" s="535" t="s">
        <v>282</v>
      </c>
      <c r="H19" s="584" t="s">
        <v>34</v>
      </c>
      <c r="I19" s="586" t="s">
        <v>281</v>
      </c>
    </row>
    <row r="20" spans="1:9" ht="13.5">
      <c r="A20" s="530"/>
      <c r="B20" s="596"/>
      <c r="C20" s="536"/>
      <c r="D20" s="536"/>
      <c r="E20" s="547"/>
      <c r="F20" s="532"/>
      <c r="G20" s="536"/>
      <c r="H20" s="585"/>
      <c r="I20" s="585"/>
    </row>
    <row r="21" spans="1:9" ht="13.5">
      <c r="A21" s="551" t="s">
        <v>286</v>
      </c>
      <c r="B21" s="592">
        <v>0.5833333333333334</v>
      </c>
      <c r="C21" s="594" t="s">
        <v>278</v>
      </c>
      <c r="D21" s="553" t="s">
        <v>63</v>
      </c>
      <c r="E21" s="547" t="s">
        <v>282</v>
      </c>
      <c r="F21" s="587" t="s">
        <v>277</v>
      </c>
      <c r="G21" s="536" t="s">
        <v>281</v>
      </c>
      <c r="H21" s="581" t="s">
        <v>34</v>
      </c>
      <c r="I21" s="583" t="s">
        <v>281</v>
      </c>
    </row>
    <row r="22" spans="1:9" ht="14.25" thickBot="1">
      <c r="A22" s="565"/>
      <c r="B22" s="593"/>
      <c r="C22" s="567"/>
      <c r="D22" s="567"/>
      <c r="E22" s="563"/>
      <c r="F22" s="588"/>
      <c r="G22" s="567"/>
      <c r="H22" s="582"/>
      <c r="I22" s="582"/>
    </row>
    <row r="23" spans="1:9" ht="13.5">
      <c r="A23" s="529" t="s">
        <v>287</v>
      </c>
      <c r="B23" s="595">
        <v>0.5</v>
      </c>
      <c r="C23" s="597" t="s">
        <v>279</v>
      </c>
      <c r="D23" s="598" t="s">
        <v>63</v>
      </c>
      <c r="E23" s="590" t="s">
        <v>284</v>
      </c>
      <c r="F23" s="591" t="s">
        <v>280</v>
      </c>
      <c r="G23" s="599" t="s">
        <v>283</v>
      </c>
      <c r="H23" s="600" t="s">
        <v>35</v>
      </c>
      <c r="I23" s="601" t="s">
        <v>280</v>
      </c>
    </row>
    <row r="24" spans="1:9" ht="13.5">
      <c r="A24" s="530"/>
      <c r="B24" s="596"/>
      <c r="C24" s="536"/>
      <c r="D24" s="536"/>
      <c r="E24" s="547"/>
      <c r="F24" s="532"/>
      <c r="G24" s="536"/>
      <c r="H24" s="585"/>
      <c r="I24" s="585"/>
    </row>
    <row r="25" spans="1:9" s="60" customFormat="1" ht="13.5" customHeight="1">
      <c r="A25" s="551" t="s">
        <v>288</v>
      </c>
      <c r="B25" s="592">
        <v>0.5833333333333334</v>
      </c>
      <c r="C25" s="594" t="s">
        <v>280</v>
      </c>
      <c r="D25" s="553" t="s">
        <v>63</v>
      </c>
      <c r="E25" s="547" t="s">
        <v>283</v>
      </c>
      <c r="F25" s="532" t="s">
        <v>279</v>
      </c>
      <c r="G25" s="536" t="s">
        <v>284</v>
      </c>
      <c r="H25" s="581" t="s">
        <v>35</v>
      </c>
      <c r="I25" s="583" t="s">
        <v>280</v>
      </c>
    </row>
    <row r="26" spans="1:9" s="60" customFormat="1" ht="14.25" customHeight="1" thickBot="1">
      <c r="A26" s="565"/>
      <c r="B26" s="593"/>
      <c r="C26" s="567"/>
      <c r="D26" s="567"/>
      <c r="E26" s="563"/>
      <c r="F26" s="566"/>
      <c r="G26" s="567"/>
      <c r="H26" s="582"/>
      <c r="I26" s="582"/>
    </row>
    <row r="27" spans="1:9" s="60" customFormat="1" ht="13.5">
      <c r="A27" s="146"/>
      <c r="B27" s="147"/>
      <c r="C27" s="146"/>
      <c r="D27" s="146"/>
      <c r="E27" s="146"/>
      <c r="F27" s="146"/>
      <c r="G27" s="146"/>
      <c r="H27" s="146"/>
      <c r="I27" s="148"/>
    </row>
    <row r="28" spans="2:6" s="60" customFormat="1" ht="14.25">
      <c r="B28" s="627">
        <v>41629</v>
      </c>
      <c r="C28" s="568" t="s">
        <v>62</v>
      </c>
      <c r="D28" s="568"/>
      <c r="E28" s="568"/>
      <c r="F28" s="113"/>
    </row>
    <row r="29" spans="2:6" s="60" customFormat="1" ht="15" thickBot="1">
      <c r="B29" s="628"/>
      <c r="C29" s="629"/>
      <c r="D29" s="629"/>
      <c r="E29" s="629"/>
      <c r="F29" s="114"/>
    </row>
    <row r="30" spans="1:9" s="60" customFormat="1" ht="13.5">
      <c r="A30" s="617"/>
      <c r="B30" s="619" t="s">
        <v>25</v>
      </c>
      <c r="C30" s="572"/>
      <c r="D30" s="572"/>
      <c r="E30" s="574"/>
      <c r="F30" s="625" t="s">
        <v>26</v>
      </c>
      <c r="G30" s="572" t="s">
        <v>27</v>
      </c>
      <c r="H30" s="574" t="s">
        <v>28</v>
      </c>
      <c r="I30" s="576" t="s">
        <v>36</v>
      </c>
    </row>
    <row r="31" spans="1:9" s="60" customFormat="1" ht="14.25" thickBot="1">
      <c r="A31" s="618"/>
      <c r="B31" s="620"/>
      <c r="C31" s="573"/>
      <c r="D31" s="573"/>
      <c r="E31" s="575"/>
      <c r="F31" s="626"/>
      <c r="G31" s="573"/>
      <c r="H31" s="575"/>
      <c r="I31" s="577"/>
    </row>
    <row r="32" spans="1:9" s="60" customFormat="1" ht="13.5">
      <c r="A32" s="605" t="s">
        <v>289</v>
      </c>
      <c r="B32" s="531">
        <v>0.3958333333333333</v>
      </c>
      <c r="C32" s="535" t="s">
        <v>293</v>
      </c>
      <c r="D32" s="607" t="s">
        <v>63</v>
      </c>
      <c r="E32" s="549" t="s">
        <v>297</v>
      </c>
      <c r="F32" s="610" t="s">
        <v>294</v>
      </c>
      <c r="G32" s="535" t="s">
        <v>298</v>
      </c>
      <c r="H32" s="541" t="s">
        <v>242</v>
      </c>
      <c r="I32" s="624" t="s">
        <v>293</v>
      </c>
    </row>
    <row r="33" spans="1:9" ht="13.5">
      <c r="A33" s="606"/>
      <c r="B33" s="532"/>
      <c r="C33" s="536"/>
      <c r="D33" s="608"/>
      <c r="E33" s="609"/>
      <c r="F33" s="611"/>
      <c r="G33" s="536"/>
      <c r="H33" s="542"/>
      <c r="I33" s="542"/>
    </row>
    <row r="34" spans="1:9" s="60" customFormat="1" ht="13.5" customHeight="1">
      <c r="A34" s="612" t="s">
        <v>290</v>
      </c>
      <c r="B34" s="552">
        <v>0.46527777777777773</v>
      </c>
      <c r="C34" s="536" t="s">
        <v>294</v>
      </c>
      <c r="D34" s="613" t="s">
        <v>63</v>
      </c>
      <c r="E34" s="609" t="s">
        <v>298</v>
      </c>
      <c r="F34" s="611" t="s">
        <v>293</v>
      </c>
      <c r="G34" s="536" t="s">
        <v>297</v>
      </c>
      <c r="H34" s="548" t="s">
        <v>242</v>
      </c>
      <c r="I34" s="542" t="s">
        <v>293</v>
      </c>
    </row>
    <row r="35" spans="1:9" s="60" customFormat="1" ht="14.25" customHeight="1">
      <c r="A35" s="606"/>
      <c r="B35" s="532"/>
      <c r="C35" s="536"/>
      <c r="D35" s="608"/>
      <c r="E35" s="609"/>
      <c r="F35" s="611"/>
      <c r="G35" s="536"/>
      <c r="H35" s="542"/>
      <c r="I35" s="542"/>
    </row>
    <row r="36" spans="1:9" s="60" customFormat="1" ht="13.5">
      <c r="A36" s="612" t="s">
        <v>291</v>
      </c>
      <c r="B36" s="552">
        <v>0.5347222222222222</v>
      </c>
      <c r="C36" s="536" t="s">
        <v>295</v>
      </c>
      <c r="D36" s="615" t="s">
        <v>63</v>
      </c>
      <c r="E36" s="542" t="s">
        <v>299</v>
      </c>
      <c r="F36" s="611" t="s">
        <v>296</v>
      </c>
      <c r="G36" s="536" t="s">
        <v>300</v>
      </c>
      <c r="H36" s="548" t="s">
        <v>242</v>
      </c>
      <c r="I36" s="542" t="s">
        <v>296</v>
      </c>
    </row>
    <row r="37" spans="1:9" s="60" customFormat="1" ht="13.5">
      <c r="A37" s="606"/>
      <c r="B37" s="532"/>
      <c r="C37" s="536"/>
      <c r="D37" s="616"/>
      <c r="E37" s="542"/>
      <c r="F37" s="611"/>
      <c r="G37" s="536"/>
      <c r="H37" s="542"/>
      <c r="I37" s="542"/>
    </row>
    <row r="38" spans="1:9" s="60" customFormat="1" ht="13.5">
      <c r="A38" s="612" t="s">
        <v>292</v>
      </c>
      <c r="B38" s="552">
        <v>0.6041666666666666</v>
      </c>
      <c r="C38" s="536" t="s">
        <v>296</v>
      </c>
      <c r="D38" s="613" t="s">
        <v>63</v>
      </c>
      <c r="E38" s="609" t="s">
        <v>300</v>
      </c>
      <c r="F38" s="611" t="s">
        <v>295</v>
      </c>
      <c r="G38" s="536" t="s">
        <v>299</v>
      </c>
      <c r="H38" s="548" t="s">
        <v>242</v>
      </c>
      <c r="I38" s="542" t="s">
        <v>296</v>
      </c>
    </row>
    <row r="39" spans="1:9" s="60" customFormat="1" ht="14.25" thickBot="1">
      <c r="A39" s="614"/>
      <c r="B39" s="566"/>
      <c r="C39" s="567"/>
      <c r="D39" s="621"/>
      <c r="E39" s="622"/>
      <c r="F39" s="623"/>
      <c r="G39" s="567"/>
      <c r="H39" s="578"/>
      <c r="I39" s="578"/>
    </row>
    <row r="40" spans="1:9" s="60" customFormat="1" ht="13.5">
      <c r="A40" s="135"/>
      <c r="B40" s="134"/>
      <c r="C40" s="61"/>
      <c r="D40" s="61"/>
      <c r="E40" s="61"/>
      <c r="F40" s="61"/>
      <c r="G40" s="61"/>
      <c r="H40" s="144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35"/>
      <c r="B42" s="134"/>
      <c r="C42" s="61"/>
      <c r="D42" s="149"/>
      <c r="E42" s="62"/>
      <c r="F42" s="61"/>
      <c r="G42" s="61"/>
      <c r="H42" s="144"/>
      <c r="I42" s="62"/>
    </row>
    <row r="43" spans="1:9" ht="13.5">
      <c r="A43" s="61"/>
      <c r="B43" s="61"/>
      <c r="C43" s="61"/>
      <c r="D43" s="150"/>
      <c r="E43" s="62"/>
      <c r="F43" s="61"/>
      <c r="G43" s="61"/>
      <c r="H43" s="62"/>
      <c r="I43" s="62"/>
    </row>
    <row r="44" spans="1:9" ht="13.5">
      <c r="A44" s="135"/>
      <c r="B44" s="134"/>
      <c r="C44" s="61"/>
      <c r="D44" s="151"/>
      <c r="E44" s="61"/>
      <c r="F44" s="61"/>
      <c r="G44" s="61"/>
      <c r="H44" s="144"/>
      <c r="I44" s="62"/>
    </row>
    <row r="45" spans="1:9" ht="13.5">
      <c r="A45" s="61"/>
      <c r="B45" s="61"/>
      <c r="C45" s="61"/>
      <c r="D45" s="141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15"/>
      <c r="C47" s="63"/>
      <c r="D47" s="140"/>
      <c r="E47" s="140"/>
      <c r="F47" s="140"/>
      <c r="G47" s="63"/>
      <c r="H47" s="63"/>
      <c r="I47" s="63"/>
    </row>
    <row r="48" spans="1:9" ht="13.5" customHeight="1">
      <c r="A48" s="63"/>
      <c r="B48" s="133"/>
      <c r="C48" s="63"/>
      <c r="D48" s="140"/>
      <c r="E48" s="140"/>
      <c r="F48" s="140"/>
      <c r="G48" s="63"/>
      <c r="H48" s="63"/>
      <c r="I48" s="63"/>
    </row>
    <row r="49" spans="1:9" ht="13.5">
      <c r="A49" s="61"/>
      <c r="B49" s="134"/>
      <c r="C49" s="61"/>
      <c r="D49" s="141"/>
      <c r="E49" s="61"/>
      <c r="F49" s="61"/>
      <c r="G49" s="61"/>
      <c r="H49" s="61"/>
      <c r="I49" s="61"/>
    </row>
    <row r="50" spans="1:9" ht="13.5">
      <c r="A50" s="61"/>
      <c r="B50" s="134"/>
      <c r="C50" s="61"/>
      <c r="D50" s="141"/>
      <c r="E50" s="61"/>
      <c r="F50" s="61"/>
      <c r="G50" s="61"/>
      <c r="H50" s="61"/>
      <c r="I50" s="61"/>
    </row>
    <row r="51" spans="1:9" ht="13.5">
      <c r="A51" s="135"/>
      <c r="B51" s="134"/>
      <c r="C51" s="135"/>
      <c r="D51" s="135"/>
      <c r="E51" s="143"/>
      <c r="F51" s="134"/>
      <c r="G51" s="61"/>
      <c r="H51" s="144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35"/>
      <c r="B53" s="134"/>
      <c r="C53" s="135"/>
      <c r="D53" s="135"/>
      <c r="E53" s="143"/>
      <c r="F53" s="152"/>
      <c r="G53" s="61"/>
      <c r="H53" s="144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41">
    <mergeCell ref="B2:B3"/>
    <mergeCell ref="C2:E3"/>
    <mergeCell ref="B28:B29"/>
    <mergeCell ref="C28:E29"/>
    <mergeCell ref="C15:E16"/>
    <mergeCell ref="F25:F26"/>
    <mergeCell ref="E21:E22"/>
    <mergeCell ref="F21:F22"/>
    <mergeCell ref="E17:E18"/>
    <mergeCell ref="F17:F18"/>
    <mergeCell ref="G25:G26"/>
    <mergeCell ref="H25:H26"/>
    <mergeCell ref="I25:I26"/>
    <mergeCell ref="A25:A26"/>
    <mergeCell ref="C25:C26"/>
    <mergeCell ref="D25:D26"/>
    <mergeCell ref="E25:E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G21:G22"/>
    <mergeCell ref="H21:H22"/>
    <mergeCell ref="A21:A22"/>
    <mergeCell ref="B21:B22"/>
    <mergeCell ref="C21:C22"/>
    <mergeCell ref="D21:D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H17:H18"/>
    <mergeCell ref="A17:A18"/>
    <mergeCell ref="B17:B18"/>
    <mergeCell ref="C17:C18"/>
    <mergeCell ref="D17:D18"/>
    <mergeCell ref="G4:G5"/>
    <mergeCell ref="H4:H5"/>
    <mergeCell ref="B15:B16"/>
    <mergeCell ref="C4:C5"/>
    <mergeCell ref="D4:D5"/>
    <mergeCell ref="E4:E5"/>
    <mergeCell ref="F4:F5"/>
    <mergeCell ref="H8:H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B25:B26"/>
    <mergeCell ref="I38:I39"/>
    <mergeCell ref="B8:B9"/>
    <mergeCell ref="B6:B7"/>
    <mergeCell ref="H10:H11"/>
    <mergeCell ref="I10:I11"/>
    <mergeCell ref="H6:H7"/>
    <mergeCell ref="I6:I7"/>
    <mergeCell ref="A4:A5"/>
    <mergeCell ref="B4:B5"/>
    <mergeCell ref="I4:I5"/>
    <mergeCell ref="G12:G13"/>
    <mergeCell ref="H12:H13"/>
    <mergeCell ref="C12:C13"/>
    <mergeCell ref="D12:D13"/>
    <mergeCell ref="E12:E13"/>
    <mergeCell ref="F12:F13"/>
    <mergeCell ref="I12:I13"/>
    <mergeCell ref="A12:A13"/>
    <mergeCell ref="B12:B13"/>
    <mergeCell ref="I8:I9"/>
    <mergeCell ref="A10:A11"/>
    <mergeCell ref="B10:B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F8:F9"/>
    <mergeCell ref="G8:G9"/>
    <mergeCell ref="A6:A7"/>
    <mergeCell ref="C6:C7"/>
    <mergeCell ref="D6:D7"/>
    <mergeCell ref="E6:E7"/>
    <mergeCell ref="F6:F7"/>
    <mergeCell ref="G6:G7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1.125" style="60" customWidth="1"/>
    <col min="8" max="8" width="11.50390625" style="60" customWidth="1"/>
    <col min="9" max="16384" width="9.00390625" style="60" customWidth="1"/>
  </cols>
  <sheetData>
    <row r="2" spans="2:9" ht="13.5" customHeight="1">
      <c r="B2" s="539">
        <v>41987</v>
      </c>
      <c r="D2" s="568" t="s">
        <v>138</v>
      </c>
      <c r="E2" s="568"/>
      <c r="F2" s="568"/>
      <c r="G2" s="635"/>
      <c r="H2" s="635"/>
      <c r="I2" s="635"/>
    </row>
    <row r="3" spans="2:9" ht="14.25" customHeight="1" thickBot="1">
      <c r="B3" s="589"/>
      <c r="D3" s="629"/>
      <c r="E3" s="629"/>
      <c r="F3" s="629"/>
      <c r="G3" s="635"/>
      <c r="H3" s="635"/>
      <c r="I3" s="635"/>
    </row>
    <row r="4" spans="1:9" ht="13.5">
      <c r="A4" s="554"/>
      <c r="B4" s="531" t="s">
        <v>25</v>
      </c>
      <c r="C4" s="535"/>
      <c r="D4" s="535"/>
      <c r="E4" s="549"/>
      <c r="F4" s="610" t="s">
        <v>26</v>
      </c>
      <c r="G4" s="535" t="s">
        <v>27</v>
      </c>
      <c r="H4" s="549" t="s">
        <v>28</v>
      </c>
      <c r="I4" s="549" t="s">
        <v>36</v>
      </c>
    </row>
    <row r="5" spans="1:9" ht="13.5">
      <c r="A5" s="606"/>
      <c r="B5" s="532"/>
      <c r="C5" s="536"/>
      <c r="D5" s="536"/>
      <c r="E5" s="609"/>
      <c r="F5" s="611"/>
      <c r="G5" s="536"/>
      <c r="H5" s="609"/>
      <c r="I5" s="609"/>
    </row>
    <row r="6" spans="1:9" ht="13.5">
      <c r="A6" s="612" t="s">
        <v>301</v>
      </c>
      <c r="B6" s="633">
        <v>0.5416666666666666</v>
      </c>
      <c r="C6" s="536" t="s">
        <v>307</v>
      </c>
      <c r="D6" s="599" t="s">
        <v>29</v>
      </c>
      <c r="E6" s="609" t="s">
        <v>309</v>
      </c>
      <c r="F6" s="631" t="s">
        <v>308</v>
      </c>
      <c r="G6" s="640" t="s">
        <v>158</v>
      </c>
      <c r="H6" s="581" t="s">
        <v>366</v>
      </c>
      <c r="I6" s="583" t="s">
        <v>308</v>
      </c>
    </row>
    <row r="7" spans="1:9" ht="13.5">
      <c r="A7" s="606"/>
      <c r="B7" s="606"/>
      <c r="C7" s="536"/>
      <c r="D7" s="536"/>
      <c r="E7" s="609"/>
      <c r="F7" s="639"/>
      <c r="G7" s="641"/>
      <c r="H7" s="585"/>
      <c r="I7" s="585"/>
    </row>
    <row r="8" spans="1:9" ht="13.5">
      <c r="A8" s="612" t="s">
        <v>302</v>
      </c>
      <c r="B8" s="633">
        <v>0.6041666666666666</v>
      </c>
      <c r="C8" s="526" t="s">
        <v>308</v>
      </c>
      <c r="D8" s="536" t="s">
        <v>29</v>
      </c>
      <c r="E8" s="550" t="s">
        <v>158</v>
      </c>
      <c r="F8" s="631" t="s">
        <v>307</v>
      </c>
      <c r="G8" s="526" t="s">
        <v>309</v>
      </c>
      <c r="H8" s="581" t="s">
        <v>367</v>
      </c>
      <c r="I8" s="583" t="s">
        <v>312</v>
      </c>
    </row>
    <row r="9" spans="1:9" ht="14.25" thickBot="1">
      <c r="A9" s="614"/>
      <c r="B9" s="614"/>
      <c r="C9" s="634"/>
      <c r="D9" s="567"/>
      <c r="E9" s="630"/>
      <c r="F9" s="632"/>
      <c r="G9" s="634"/>
      <c r="H9" s="582"/>
      <c r="I9" s="582"/>
    </row>
    <row r="10" s="59" customFormat="1" ht="13.5"/>
    <row r="11" spans="2:6" s="59" customFormat="1" ht="13.5">
      <c r="B11" s="627">
        <v>41993</v>
      </c>
      <c r="D11" s="568" t="s">
        <v>138</v>
      </c>
      <c r="E11" s="568"/>
      <c r="F11" s="568"/>
    </row>
    <row r="12" spans="2:6" s="59" customFormat="1" ht="14.25" thickBot="1">
      <c r="B12" s="642"/>
      <c r="D12" s="629"/>
      <c r="E12" s="629"/>
      <c r="F12" s="629"/>
    </row>
    <row r="13" spans="1:9" s="59" customFormat="1" ht="13.5">
      <c r="A13" s="605" t="s">
        <v>303</v>
      </c>
      <c r="B13" s="636">
        <v>0.5625</v>
      </c>
      <c r="C13" s="535" t="s">
        <v>307</v>
      </c>
      <c r="D13" s="637" t="s">
        <v>29</v>
      </c>
      <c r="E13" s="586" t="s">
        <v>308</v>
      </c>
      <c r="F13" s="610" t="s">
        <v>309</v>
      </c>
      <c r="G13" s="535" t="s">
        <v>310</v>
      </c>
      <c r="H13" s="584" t="s">
        <v>242</v>
      </c>
      <c r="I13" s="586" t="s">
        <v>309</v>
      </c>
    </row>
    <row r="14" spans="1:9" ht="13.5">
      <c r="A14" s="606"/>
      <c r="B14" s="606"/>
      <c r="C14" s="536"/>
      <c r="D14" s="638"/>
      <c r="E14" s="585"/>
      <c r="F14" s="611"/>
      <c r="G14" s="536"/>
      <c r="H14" s="585"/>
      <c r="I14" s="585"/>
    </row>
    <row r="15" spans="1:9" ht="13.5">
      <c r="A15" s="612" t="s">
        <v>304</v>
      </c>
      <c r="B15" s="633">
        <v>0.625</v>
      </c>
      <c r="C15" s="536" t="s">
        <v>309</v>
      </c>
      <c r="D15" s="613" t="s">
        <v>29</v>
      </c>
      <c r="E15" s="609" t="s">
        <v>158</v>
      </c>
      <c r="F15" s="611" t="s">
        <v>307</v>
      </c>
      <c r="G15" s="536" t="s">
        <v>308</v>
      </c>
      <c r="H15" s="581" t="s">
        <v>242</v>
      </c>
      <c r="I15" s="583" t="s">
        <v>313</v>
      </c>
    </row>
    <row r="16" spans="1:9" ht="14.25" thickBot="1">
      <c r="A16" s="614"/>
      <c r="B16" s="614"/>
      <c r="C16" s="567"/>
      <c r="D16" s="621"/>
      <c r="E16" s="622"/>
      <c r="F16" s="623"/>
      <c r="G16" s="567"/>
      <c r="H16" s="582"/>
      <c r="I16" s="582"/>
    </row>
    <row r="18" spans="2:6" ht="13.5">
      <c r="B18" s="627">
        <v>41994</v>
      </c>
      <c r="D18" s="568" t="s">
        <v>138</v>
      </c>
      <c r="E18" s="568"/>
      <c r="F18" s="568"/>
    </row>
    <row r="19" spans="2:6" ht="14.25" thickBot="1">
      <c r="B19" s="642"/>
      <c r="D19" s="629"/>
      <c r="E19" s="629"/>
      <c r="F19" s="629"/>
    </row>
    <row r="20" spans="1:9" ht="13.5">
      <c r="A20" s="605" t="s">
        <v>305</v>
      </c>
      <c r="B20" s="636">
        <v>0.5416666666666666</v>
      </c>
      <c r="C20" s="535" t="s">
        <v>307</v>
      </c>
      <c r="D20" s="637" t="s">
        <v>29</v>
      </c>
      <c r="E20" s="586" t="s">
        <v>158</v>
      </c>
      <c r="F20" s="610" t="s">
        <v>309</v>
      </c>
      <c r="G20" s="535" t="s">
        <v>308</v>
      </c>
      <c r="H20" s="584" t="s">
        <v>34</v>
      </c>
      <c r="I20" s="586" t="s">
        <v>307</v>
      </c>
    </row>
    <row r="21" spans="1:9" ht="13.5">
      <c r="A21" s="606"/>
      <c r="B21" s="606"/>
      <c r="C21" s="536"/>
      <c r="D21" s="638"/>
      <c r="E21" s="585"/>
      <c r="F21" s="611"/>
      <c r="G21" s="536"/>
      <c r="H21" s="585"/>
      <c r="I21" s="585"/>
    </row>
    <row r="22" spans="1:9" ht="13.5">
      <c r="A22" s="612" t="s">
        <v>306</v>
      </c>
      <c r="B22" s="633">
        <v>0.6041666666666666</v>
      </c>
      <c r="C22" s="536" t="s">
        <v>309</v>
      </c>
      <c r="D22" s="613" t="s">
        <v>29</v>
      </c>
      <c r="E22" s="609" t="s">
        <v>308</v>
      </c>
      <c r="F22" s="611" t="s">
        <v>307</v>
      </c>
      <c r="G22" s="536" t="s">
        <v>158</v>
      </c>
      <c r="H22" s="581" t="s">
        <v>34</v>
      </c>
      <c r="I22" s="583" t="s">
        <v>314</v>
      </c>
    </row>
    <row r="23" spans="1:9" ht="14.25" thickBot="1">
      <c r="A23" s="614"/>
      <c r="B23" s="614"/>
      <c r="C23" s="567"/>
      <c r="D23" s="621"/>
      <c r="E23" s="622"/>
      <c r="F23" s="623"/>
      <c r="G23" s="567"/>
      <c r="H23" s="582"/>
      <c r="I23" s="582"/>
    </row>
  </sheetData>
  <sheetProtection/>
  <mergeCells count="70">
    <mergeCell ref="B11:B12"/>
    <mergeCell ref="D11:F12"/>
    <mergeCell ref="D18:F19"/>
    <mergeCell ref="B18:B19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A20:A21"/>
    <mergeCell ref="B20:B21"/>
    <mergeCell ref="C20:C21"/>
    <mergeCell ref="D20:D21"/>
    <mergeCell ref="I13:I14"/>
    <mergeCell ref="A15:A16"/>
    <mergeCell ref="B15:B16"/>
    <mergeCell ref="C15:C16"/>
    <mergeCell ref="D15:D16"/>
    <mergeCell ref="E15:E16"/>
    <mergeCell ref="F15:F16"/>
    <mergeCell ref="G15:G16"/>
    <mergeCell ref="E13:E14"/>
    <mergeCell ref="F13:F14"/>
    <mergeCell ref="G13:G14"/>
    <mergeCell ref="H13:H14"/>
    <mergeCell ref="A13:A14"/>
    <mergeCell ref="B13:B14"/>
    <mergeCell ref="C13:C14"/>
    <mergeCell ref="D13:D14"/>
    <mergeCell ref="I4:I5"/>
    <mergeCell ref="I6:I7"/>
    <mergeCell ref="I8:I9"/>
    <mergeCell ref="F6:F7"/>
    <mergeCell ref="G6:G7"/>
    <mergeCell ref="H6:H7"/>
    <mergeCell ref="G8:G9"/>
    <mergeCell ref="H8:H9"/>
    <mergeCell ref="H15:H16"/>
    <mergeCell ref="I15:I16"/>
    <mergeCell ref="B2:B3"/>
    <mergeCell ref="D2:F3"/>
    <mergeCell ref="G2:I3"/>
    <mergeCell ref="G4:G5"/>
    <mergeCell ref="H4:H5"/>
    <mergeCell ref="E4:E5"/>
    <mergeCell ref="F4:F5"/>
    <mergeCell ref="E6:E7"/>
    <mergeCell ref="A6:A7"/>
    <mergeCell ref="B6:B7"/>
    <mergeCell ref="C6:C7"/>
    <mergeCell ref="D6:D7"/>
    <mergeCell ref="A4:A5"/>
    <mergeCell ref="B4:B5"/>
    <mergeCell ref="C4:C5"/>
    <mergeCell ref="D4:D5"/>
    <mergeCell ref="E8:E9"/>
    <mergeCell ref="F8:F9"/>
    <mergeCell ref="A8:A9"/>
    <mergeCell ref="B8:B9"/>
    <mergeCell ref="C8:C9"/>
    <mergeCell ref="D8:D9"/>
  </mergeCells>
  <printOptions/>
  <pageMargins left="0.75" right="0.75" top="0.16" bottom="0.19" header="0.16" footer="0.1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2014-07-16T05:44:20Z</cp:lastPrinted>
  <dcterms:created xsi:type="dcterms:W3CDTF">2012-07-12T06:09:28Z</dcterms:created>
  <dcterms:modified xsi:type="dcterms:W3CDTF">2014-10-02T04:32:49Z</dcterms:modified>
  <cp:category/>
  <cp:version/>
  <cp:contentType/>
  <cp:contentStatus/>
</cp:coreProperties>
</file>