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20" windowHeight="7605" activeTab="0"/>
  </bookViews>
  <sheets>
    <sheet name="予選" sheetId="1" r:id="rId1"/>
    <sheet name="トーナメント表 " sheetId="2" r:id="rId2"/>
    <sheet name="8.9日程" sheetId="3" r:id="rId3"/>
    <sheet name="15.16日程" sheetId="4" r:id="rId4"/>
    <sheet name="22.23日程 " sheetId="5" r:id="rId5"/>
    <sheet name="Sheet2" sheetId="6" r:id="rId6"/>
  </sheets>
  <definedNames>
    <definedName name="_xlnm.Print_Area" localSheetId="1">'トーナメント表 '!$A$2:$T$61</definedName>
  </definedNames>
  <calcPr fullCalcOnLoad="1"/>
</workbook>
</file>

<file path=xl/sharedStrings.xml><?xml version="1.0" encoding="utf-8"?>
<sst xmlns="http://schemas.openxmlformats.org/spreadsheetml/2006/main" count="702" uniqueCount="242">
  <si>
    <t>新人大会　グループリーグ日程①</t>
  </si>
  <si>
    <t>Ａグループ</t>
  </si>
  <si>
    <t>月　　日</t>
  </si>
  <si>
    <t>時　間</t>
  </si>
  <si>
    <t>対　　　　戦</t>
  </si>
  <si>
    <t>審　　　判</t>
  </si>
  <si>
    <t>グランド</t>
  </si>
  <si>
    <t>―</t>
  </si>
  <si>
    <t>―</t>
  </si>
  <si>
    <t>星取表</t>
  </si>
  <si>
    <t>勝点</t>
  </si>
  <si>
    <t>得点</t>
  </si>
  <si>
    <t>失点</t>
  </si>
  <si>
    <t>得失</t>
  </si>
  <si>
    <t>順位</t>
  </si>
  <si>
    <t>-</t>
  </si>
  <si>
    <t>Ｂグループ</t>
  </si>
  <si>
    <t>第20回　宮城県クラブユースサッカー連盟(U-15)</t>
  </si>
  <si>
    <t>Cグループ</t>
  </si>
  <si>
    <t>Dグループ</t>
  </si>
  <si>
    <t>Bグループ</t>
  </si>
  <si>
    <t>Aグループ</t>
  </si>
  <si>
    <t>Cグループ</t>
  </si>
  <si>
    <t>Dグループ</t>
  </si>
  <si>
    <t>会場運営の都合上、予選リーグの順位によって、会場が変更する場合あり</t>
  </si>
  <si>
    <t>１位～８位トーナメント</t>
  </si>
  <si>
    <t>時間</t>
  </si>
  <si>
    <t>主審＆４審</t>
  </si>
  <si>
    <t>アシスタント</t>
  </si>
  <si>
    <t>会場</t>
  </si>
  <si>
    <t>vs</t>
  </si>
  <si>
    <t>県サッカー場Ｂコート</t>
  </si>
  <si>
    <t>　【４】</t>
  </si>
  <si>
    <t>９位～１６位トーナメント</t>
  </si>
  <si>
    <t>　【２】</t>
  </si>
  <si>
    <t>　【３】</t>
  </si>
  <si>
    <t>松島ＦＢＣ天然芝</t>
  </si>
  <si>
    <t>A1</t>
  </si>
  <si>
    <t>B2</t>
  </si>
  <si>
    <t>D1</t>
  </si>
  <si>
    <t>C2</t>
  </si>
  <si>
    <t>県サッカー場Aコート</t>
  </si>
  <si>
    <t>C1</t>
  </si>
  <si>
    <t>D2</t>
  </si>
  <si>
    <t>A2</t>
  </si>
  <si>
    <t>B1</t>
  </si>
  <si>
    <t>A3</t>
  </si>
  <si>
    <t>B4</t>
  </si>
  <si>
    <t>D3</t>
  </si>
  <si>
    <t>C4</t>
  </si>
  <si>
    <t>C3</t>
  </si>
  <si>
    <t>D4</t>
  </si>
  <si>
    <t>B3</t>
  </si>
  <si>
    <t>A4</t>
  </si>
  <si>
    <t>県サッカー場Ａコート</t>
  </si>
  <si>
    <t>　【６】</t>
  </si>
  <si>
    <t>　【７】</t>
  </si>
  <si>
    <t>　【８】</t>
  </si>
  <si>
    <t>七ヶ浜スタジアム</t>
  </si>
  <si>
    <t>【７】負け</t>
  </si>
  <si>
    <t>【８】負け</t>
  </si>
  <si>
    <t>　【１０】</t>
  </si>
  <si>
    <t>【７】勝ち</t>
  </si>
  <si>
    <t>【８】勝ち</t>
  </si>
  <si>
    <t>　【１１】</t>
  </si>
  <si>
    <t>【５】負け</t>
  </si>
  <si>
    <t>【６】負け</t>
  </si>
  <si>
    <t>　【１２】</t>
  </si>
  <si>
    <t>【５】勝ち</t>
  </si>
  <si>
    <t>【６】勝ち</t>
  </si>
  <si>
    <t>県サッカー場Bコート</t>
  </si>
  <si>
    <t>松島FBC芝</t>
  </si>
  <si>
    <t>仙台ＦＣ</t>
  </si>
  <si>
    <t>ＦＣ白石</t>
  </si>
  <si>
    <t>ＦＣフレスカ</t>
  </si>
  <si>
    <t>仙台ＹＭＣＡ</t>
  </si>
  <si>
    <t>シューレ</t>
  </si>
  <si>
    <t>塩釜ＦＣ</t>
  </si>
  <si>
    <t>ＡＺＺＵＲＲＩ</t>
  </si>
  <si>
    <t>仙台中田</t>
  </si>
  <si>
    <t>エスペランサ登米</t>
  </si>
  <si>
    <t>多賀城ＦＣ</t>
  </si>
  <si>
    <t>ＦＣみやぎ</t>
  </si>
  <si>
    <t>コバルトーレ女川</t>
  </si>
  <si>
    <t>フェニックス</t>
  </si>
  <si>
    <t>ＦＣ　Ｅｎａｂｌｅ</t>
  </si>
  <si>
    <t>Ｈ・Ｓ</t>
  </si>
  <si>
    <t>アヴァンツァーレ</t>
  </si>
  <si>
    <t>ベガルタ</t>
  </si>
  <si>
    <t>エボルティーボ</t>
  </si>
  <si>
    <t>東六</t>
  </si>
  <si>
    <t>DUOパーク</t>
  </si>
  <si>
    <t>七ヶ浜ＳＣ</t>
  </si>
  <si>
    <t>仙台ＦＣ</t>
  </si>
  <si>
    <t>フレスカ</t>
  </si>
  <si>
    <t>ＹＭＣＡ</t>
  </si>
  <si>
    <t>エスペランサ</t>
  </si>
  <si>
    <t>ＦＣみやぎ</t>
  </si>
  <si>
    <t>コバルトーレ</t>
  </si>
  <si>
    <t>フェニックス</t>
  </si>
  <si>
    <t>Ｅｎａｂｌｅ</t>
  </si>
  <si>
    <t>Ｈ・Ｓ</t>
  </si>
  <si>
    <t>ベガルタ</t>
  </si>
  <si>
    <t>エボルティーボ</t>
  </si>
  <si>
    <t>東六</t>
  </si>
  <si>
    <t>ＤＵＯパーク</t>
  </si>
  <si>
    <t>七ヶ浜ＳＣ</t>
  </si>
  <si>
    <t>アヴァンツァーレ</t>
  </si>
  <si>
    <t>HS</t>
  </si>
  <si>
    <t>北中山コミュニティ</t>
  </si>
  <si>
    <t>北中山コミュニティ</t>
  </si>
  <si>
    <t>コバルトーレ</t>
  </si>
  <si>
    <t>アヴァンツァーレ</t>
  </si>
  <si>
    <t>石巻ＦＡ</t>
  </si>
  <si>
    <t>エナブル</t>
  </si>
  <si>
    <t>松島ＦＢＣ</t>
  </si>
  <si>
    <t>―</t>
  </si>
  <si>
    <t>東六</t>
  </si>
  <si>
    <t>DUOパーク</t>
  </si>
  <si>
    <t>ベガルタ仙台</t>
  </si>
  <si>
    <t>べガルタ仙台泉パークタウン</t>
  </si>
  <si>
    <t>―</t>
  </si>
  <si>
    <t>DUOパーク</t>
  </si>
  <si>
    <t>七ヶ浜</t>
  </si>
  <si>
    <t>―</t>
  </si>
  <si>
    <t>エボルティーボ</t>
  </si>
  <si>
    <t>エボルティーボ</t>
  </si>
  <si>
    <t>DUOパーク</t>
  </si>
  <si>
    <t>エボルティーボ</t>
  </si>
  <si>
    <t>―</t>
  </si>
  <si>
    <t>DUOパーク</t>
  </si>
  <si>
    <t>ＨＳ</t>
  </si>
  <si>
    <t>エナブル</t>
  </si>
  <si>
    <t>ＨＳ</t>
  </si>
  <si>
    <t>七ヶ浜スタジアム</t>
  </si>
  <si>
    <t>FCみやぎ</t>
  </si>
  <si>
    <t>エボルティーボ</t>
  </si>
  <si>
    <t>七ヶ浜</t>
  </si>
  <si>
    <t>七ヶ浜</t>
  </si>
  <si>
    <t>七ヶ浜スタジアム</t>
  </si>
  <si>
    <t>仙台ＦＣ</t>
  </si>
  <si>
    <t>シューレ</t>
  </si>
  <si>
    <t>シューレ</t>
  </si>
  <si>
    <t>ＹＭＣＡ</t>
  </si>
  <si>
    <t>フレスカ</t>
  </si>
  <si>
    <t>白石人工芝</t>
  </si>
  <si>
    <t>フレスカ</t>
  </si>
  <si>
    <t>―</t>
  </si>
  <si>
    <t>ＹＭＣＡ</t>
  </si>
  <si>
    <t>シューレ</t>
  </si>
  <si>
    <t>ＦＣ白石</t>
  </si>
  <si>
    <t>白石高校</t>
  </si>
  <si>
    <t>ＦＣ白石</t>
  </si>
  <si>
    <t>ＹＭＣＡ</t>
  </si>
  <si>
    <t>塩釜ＦＣ</t>
  </si>
  <si>
    <t>―</t>
  </si>
  <si>
    <t>仙台中田</t>
  </si>
  <si>
    <t>伊保石</t>
  </si>
  <si>
    <t>A.C　AZZURRI</t>
  </si>
  <si>
    <t>エスペランサ</t>
  </si>
  <si>
    <t>仙台中田</t>
  </si>
  <si>
    <t>―</t>
  </si>
  <si>
    <t>多賀城ＦＣ</t>
  </si>
  <si>
    <t>塩釜</t>
  </si>
  <si>
    <t>エスペランサ</t>
  </si>
  <si>
    <t>多賀城中央公園</t>
  </si>
  <si>
    <t>塩釜ＦＣ</t>
  </si>
  <si>
    <t>多賀城</t>
  </si>
  <si>
    <t>A.C　AZZURRI</t>
  </si>
  <si>
    <t>多賀城中央公園</t>
  </si>
  <si>
    <t>エスペランサ</t>
  </si>
  <si>
    <t>―</t>
  </si>
  <si>
    <t>多賀城ＦＣ</t>
  </si>
  <si>
    <t>塩釜FC</t>
  </si>
  <si>
    <t>A.C　AZZURRI</t>
  </si>
  <si>
    <t>多賀城中央公園</t>
  </si>
  <si>
    <t>仙台中田</t>
  </si>
  <si>
    <t>多賀城FC</t>
  </si>
  <si>
    <t>泉総合人工芝</t>
  </si>
  <si>
    <t>15;:00</t>
  </si>
  <si>
    <t>塩釜ＦＣ</t>
  </si>
  <si>
    <t>フレスカ</t>
  </si>
  <si>
    <t>―</t>
  </si>
  <si>
    <t>ＹＭＣＡ</t>
  </si>
  <si>
    <t>シューレ</t>
  </si>
  <si>
    <t>　【１】</t>
  </si>
  <si>
    <t>A3</t>
  </si>
  <si>
    <t>vs</t>
  </si>
  <si>
    <t>B4</t>
  </si>
  <si>
    <t>D3</t>
  </si>
  <si>
    <t>C4</t>
  </si>
  <si>
    <t>１７位～２1位トーナメント</t>
  </si>
  <si>
    <t>vs</t>
  </si>
  <si>
    <t>　【５】</t>
  </si>
  <si>
    <t>１７位～２１位トーナメント</t>
  </si>
  <si>
    <t>　【２】</t>
  </si>
  <si>
    <t>　【３】</t>
  </si>
  <si>
    <t>A1</t>
  </si>
  <si>
    <t>B2</t>
  </si>
  <si>
    <t>D1</t>
  </si>
  <si>
    <t>C2</t>
  </si>
  <si>
    <t>１７位～２１位リーグ</t>
  </si>
  <si>
    <t>　【４】</t>
  </si>
  <si>
    <t>　【５】</t>
  </si>
  <si>
    <t>　【９】</t>
  </si>
  <si>
    <t>　【１１】</t>
  </si>
  <si>
    <t>1位～８位トーナメント</t>
  </si>
  <si>
    <t>１２/２３（日）</t>
  </si>
  <si>
    <t>12/16（日）</t>
  </si>
  <si>
    <t>県A</t>
  </si>
  <si>
    <t>県B</t>
  </si>
  <si>
    <t>12/15（土）</t>
  </si>
  <si>
    <t>A1</t>
  </si>
  <si>
    <t>B2</t>
  </si>
  <si>
    <t>D1</t>
  </si>
  <si>
    <t>C2</t>
  </si>
  <si>
    <t>C1</t>
  </si>
  <si>
    <t>D2</t>
  </si>
  <si>
    <t>B1</t>
  </si>
  <si>
    <t>A2</t>
  </si>
  <si>
    <t>12/1６（日）県A</t>
  </si>
  <si>
    <t>12/1６（日）県B</t>
  </si>
  <si>
    <t>12/22（土）七ヶ浜スタジアム</t>
  </si>
  <si>
    <t>12/16（日）七ヶ浜S</t>
  </si>
  <si>
    <t>七ヶ浜S</t>
  </si>
  <si>
    <t>12/9（日）</t>
  </si>
  <si>
    <t>12/8（土）</t>
  </si>
  <si>
    <t>A3</t>
  </si>
  <si>
    <t>B4</t>
  </si>
  <si>
    <t>D3</t>
  </si>
  <si>
    <t>C4</t>
  </si>
  <si>
    <t>C3</t>
  </si>
  <si>
    <t>D4</t>
  </si>
  <si>
    <t>B3</t>
  </si>
  <si>
    <t>A4</t>
  </si>
  <si>
    <t>12/９（日）県A</t>
  </si>
  <si>
    <t>12/９（日）県B</t>
  </si>
  <si>
    <t>12/１６（日）　松島FBC芝</t>
  </si>
  <si>
    <t>12/１５松島FBC</t>
  </si>
  <si>
    <t>12/９松島FBC</t>
  </si>
  <si>
    <t>12/8松島FBC</t>
  </si>
  <si>
    <t>梅ノ木グランド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</si>
</sst>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HGS創英角ﾎﾟｯﾌﾟ体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HGS創英角ﾎﾟｯﾌﾟ体"/>
      <family val="3"/>
    </font>
    <font>
      <sz val="9"/>
      <color indexed="9"/>
      <name val="ＭＳ Ｐゴシック"/>
      <family val="3"/>
    </font>
    <font>
      <sz val="16"/>
      <color indexed="9"/>
      <name val="HGS創英角ﾎﾟｯﾌﾟ体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10"/>
      <color indexed="9"/>
      <name val="HGS創英角ﾎﾟｯﾌﾟ体"/>
      <family val="3"/>
    </font>
    <font>
      <sz val="8"/>
      <color indexed="9"/>
      <name val="ＭＳ Ｐゴシック"/>
      <family val="3"/>
    </font>
    <font>
      <sz val="10.5"/>
      <name val="ＭＳ Ｐゴシック"/>
      <family val="3"/>
    </font>
    <font>
      <sz val="10.5"/>
      <color indexed="8"/>
      <name val="ＭＳ Ｐゴシック"/>
      <family val="3"/>
    </font>
    <font>
      <sz val="10.5"/>
      <color indexed="9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b/>
      <sz val="12"/>
      <color indexed="48"/>
      <name val="ＭＳ Ｐゴシック"/>
      <family val="3"/>
    </font>
    <font>
      <sz val="11"/>
      <color indexed="4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8"/>
      <color indexed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1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 style="thin"/>
      <right style="thin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 style="hair"/>
    </border>
    <border>
      <left style="dotted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dotted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dotted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>
        <color indexed="63"/>
      </left>
      <right style="dotted"/>
      <top style="thin"/>
      <bottom style="hair"/>
    </border>
    <border>
      <left style="dotted"/>
      <right style="dotted"/>
      <top style="thin"/>
      <bottom style="hair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4" borderId="0" applyNumberFormat="0" applyBorder="0" applyAlignment="0" applyProtection="0"/>
  </cellStyleXfs>
  <cellXfs count="471">
    <xf numFmtId="0" fontId="0" fillId="0" borderId="0" xfId="0" applyAlignment="1">
      <alignment/>
    </xf>
    <xf numFmtId="0" fontId="2" fillId="0" borderId="0" xfId="66" applyFont="1" applyBorder="1" applyAlignment="1">
      <alignment vertical="center"/>
      <protection/>
    </xf>
    <xf numFmtId="0" fontId="4" fillId="0" borderId="0" xfId="66" applyFont="1" applyBorder="1">
      <alignment vertical="center"/>
      <protection/>
    </xf>
    <xf numFmtId="0" fontId="5" fillId="0" borderId="0" xfId="66" applyFont="1" applyBorder="1" applyAlignment="1">
      <alignment vertical="center"/>
      <protection/>
    </xf>
    <xf numFmtId="0" fontId="6" fillId="0" borderId="0" xfId="66" applyFont="1" applyBorder="1">
      <alignment vertical="center"/>
      <protection/>
    </xf>
    <xf numFmtId="0" fontId="4" fillId="0" borderId="0" xfId="66" applyFont="1" applyFill="1" applyBorder="1">
      <alignment vertical="center"/>
      <protection/>
    </xf>
    <xf numFmtId="0" fontId="7" fillId="0" borderId="0" xfId="66" applyFont="1" applyFill="1" applyBorder="1" applyAlignment="1">
      <alignment vertical="center"/>
      <protection/>
    </xf>
    <xf numFmtId="0" fontId="4" fillId="0" borderId="10" xfId="66" applyFont="1" applyBorder="1" applyAlignment="1">
      <alignment horizontal="center" vertical="center"/>
      <protection/>
    </xf>
    <xf numFmtId="20" fontId="4" fillId="0" borderId="0" xfId="66" applyNumberFormat="1" applyFont="1" applyFill="1" applyBorder="1" applyAlignment="1">
      <alignment vertical="center"/>
      <protection/>
    </xf>
    <xf numFmtId="0" fontId="4" fillId="0" borderId="0" xfId="66" applyFont="1" applyFill="1" applyBorder="1" applyAlignment="1">
      <alignment vertical="center"/>
      <protection/>
    </xf>
    <xf numFmtId="0" fontId="4" fillId="0" borderId="11" xfId="66" applyFont="1" applyFill="1" applyBorder="1" applyAlignment="1">
      <alignment horizontal="center" vertical="center"/>
      <protection/>
    </xf>
    <xf numFmtId="56" fontId="8" fillId="0" borderId="11" xfId="67" applyNumberFormat="1" applyFont="1" applyFill="1" applyBorder="1" applyAlignment="1">
      <alignment horizontal="center" vertical="center"/>
      <protection/>
    </xf>
    <xf numFmtId="0" fontId="4" fillId="0" borderId="12" xfId="67" applyFont="1" applyFill="1" applyBorder="1" applyAlignment="1">
      <alignment horizontal="center" vertical="center"/>
      <protection/>
    </xf>
    <xf numFmtId="0" fontId="4" fillId="0" borderId="13" xfId="66" applyFont="1" applyFill="1" applyBorder="1" applyAlignment="1">
      <alignment horizontal="center" vertical="center" shrinkToFit="1"/>
      <protection/>
    </xf>
    <xf numFmtId="0" fontId="4" fillId="0" borderId="14" xfId="67" applyFont="1" applyFill="1" applyBorder="1" applyAlignment="1">
      <alignment horizontal="center" vertical="center"/>
      <protection/>
    </xf>
    <xf numFmtId="0" fontId="4" fillId="0" borderId="15" xfId="66" applyFont="1" applyFill="1" applyBorder="1" applyAlignment="1">
      <alignment horizontal="center" vertical="center"/>
      <protection/>
    </xf>
    <xf numFmtId="0" fontId="8" fillId="0" borderId="15" xfId="67" applyFont="1" applyFill="1" applyBorder="1" applyAlignment="1">
      <alignment horizontal="center" vertical="center"/>
      <protection/>
    </xf>
    <xf numFmtId="0" fontId="4" fillId="0" borderId="16" xfId="67" applyFont="1" applyFill="1" applyBorder="1" applyAlignment="1">
      <alignment horizontal="center" vertical="center"/>
      <protection/>
    </xf>
    <xf numFmtId="0" fontId="4" fillId="0" borderId="17" xfId="66" applyFont="1" applyFill="1" applyBorder="1" applyAlignment="1">
      <alignment horizontal="center" vertical="center" shrinkToFit="1"/>
      <protection/>
    </xf>
    <xf numFmtId="0" fontId="4" fillId="0" borderId="18" xfId="67" applyFont="1" applyFill="1" applyBorder="1" applyAlignment="1">
      <alignment horizontal="center" vertical="center"/>
      <protection/>
    </xf>
    <xf numFmtId="0" fontId="4" fillId="0" borderId="0" xfId="66" applyFont="1" applyBorder="1" applyAlignment="1">
      <alignment horizontal="center" vertical="center"/>
      <protection/>
    </xf>
    <xf numFmtId="20" fontId="4" fillId="0" borderId="0" xfId="66" applyNumberFormat="1" applyFont="1" applyFill="1" applyBorder="1" applyAlignment="1">
      <alignment horizontal="center" vertical="center"/>
      <protection/>
    </xf>
    <xf numFmtId="0" fontId="10" fillId="0" borderId="0" xfId="66" applyFont="1" applyBorder="1" applyAlignment="1">
      <alignment horizontal="center" vertical="center"/>
      <protection/>
    </xf>
    <xf numFmtId="0" fontId="4" fillId="0" borderId="0" xfId="66" applyFont="1" applyFill="1" applyBorder="1" applyAlignment="1">
      <alignment horizontal="center" vertical="center"/>
      <protection/>
    </xf>
    <xf numFmtId="0" fontId="4" fillId="0" borderId="19" xfId="66" applyFont="1" applyBorder="1" applyAlignment="1">
      <alignment horizontal="center" vertical="center"/>
      <protection/>
    </xf>
    <xf numFmtId="0" fontId="4" fillId="0" borderId="20" xfId="66" applyFont="1" applyBorder="1" applyAlignment="1">
      <alignment horizontal="center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3" fillId="0" borderId="0" xfId="66" applyFont="1" applyFill="1" applyBorder="1" applyAlignment="1">
      <alignment vertical="center"/>
      <protection/>
    </xf>
    <xf numFmtId="0" fontId="10" fillId="0" borderId="0" xfId="66" applyFont="1" applyFill="1" applyBorder="1" applyAlignment="1">
      <alignment horizontal="center" vertical="center" shrinkToFit="1"/>
      <protection/>
    </xf>
    <xf numFmtId="0" fontId="16" fillId="0" borderId="0" xfId="65" applyFont="1" applyBorder="1">
      <alignment vertical="center"/>
      <protection/>
    </xf>
    <xf numFmtId="0" fontId="6" fillId="0" borderId="0" xfId="66" applyFont="1" applyFill="1" applyBorder="1" applyAlignment="1">
      <alignment vertical="center"/>
      <protection/>
    </xf>
    <xf numFmtId="0" fontId="15" fillId="0" borderId="0" xfId="65" applyFont="1" applyFill="1" applyBorder="1" applyAlignment="1">
      <alignment horizontal="center" vertical="center"/>
      <protection/>
    </xf>
    <xf numFmtId="0" fontId="15" fillId="0" borderId="21" xfId="65" applyFont="1" applyFill="1" applyBorder="1" applyAlignment="1">
      <alignment horizontal="center" vertical="center"/>
      <protection/>
    </xf>
    <xf numFmtId="0" fontId="15" fillId="0" borderId="22" xfId="65" applyFont="1" applyFill="1" applyBorder="1" applyAlignment="1">
      <alignment horizontal="center" vertical="center"/>
      <protection/>
    </xf>
    <xf numFmtId="0" fontId="15" fillId="0" borderId="23" xfId="65" applyFont="1" applyFill="1" applyBorder="1" applyAlignment="1">
      <alignment horizontal="center" vertical="center"/>
      <protection/>
    </xf>
    <xf numFmtId="20" fontId="4" fillId="0" borderId="24" xfId="66" applyNumberFormat="1" applyFont="1" applyFill="1" applyBorder="1" applyAlignment="1">
      <alignment vertical="center"/>
      <protection/>
    </xf>
    <xf numFmtId="0" fontId="4" fillId="0" borderId="11" xfId="66" applyFont="1" applyBorder="1" applyAlignment="1">
      <alignment horizontal="center" vertical="center"/>
      <protection/>
    </xf>
    <xf numFmtId="0" fontId="9" fillId="0" borderId="2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5" xfId="66" applyFont="1" applyBorder="1" applyAlignment="1">
      <alignment horizontal="center" vertical="center"/>
      <protection/>
    </xf>
    <xf numFmtId="0" fontId="4" fillId="0" borderId="0" xfId="66" applyFont="1" applyBorder="1" applyAlignment="1">
      <alignment vertical="center"/>
      <protection/>
    </xf>
    <xf numFmtId="0" fontId="0" fillId="0" borderId="0" xfId="63">
      <alignment vertical="center"/>
      <protection/>
    </xf>
    <xf numFmtId="0" fontId="0" fillId="0" borderId="26" xfId="63" applyBorder="1">
      <alignment vertical="center"/>
      <protection/>
    </xf>
    <xf numFmtId="0" fontId="0" fillId="0" borderId="27" xfId="63" applyBorder="1">
      <alignment vertical="center"/>
      <protection/>
    </xf>
    <xf numFmtId="0" fontId="0" fillId="0" borderId="28" xfId="63" applyBorder="1">
      <alignment vertical="center"/>
      <protection/>
    </xf>
    <xf numFmtId="0" fontId="0" fillId="0" borderId="29" xfId="63" applyBorder="1">
      <alignment vertical="center"/>
      <protection/>
    </xf>
    <xf numFmtId="0" fontId="0" fillId="0" borderId="30" xfId="63" applyBorder="1">
      <alignment vertical="center"/>
      <protection/>
    </xf>
    <xf numFmtId="0" fontId="0" fillId="0" borderId="31" xfId="63" applyBorder="1">
      <alignment vertical="center"/>
      <protection/>
    </xf>
    <xf numFmtId="0" fontId="0" fillId="0" borderId="32" xfId="63" applyBorder="1">
      <alignment vertical="center"/>
      <protection/>
    </xf>
    <xf numFmtId="0" fontId="0" fillId="0" borderId="33" xfId="63" applyBorder="1">
      <alignment vertical="center"/>
      <protection/>
    </xf>
    <xf numFmtId="0" fontId="0" fillId="0" borderId="34" xfId="63" applyBorder="1">
      <alignment vertical="center"/>
      <protection/>
    </xf>
    <xf numFmtId="0" fontId="0" fillId="0" borderId="35" xfId="63" applyBorder="1">
      <alignment vertical="center"/>
      <protection/>
    </xf>
    <xf numFmtId="0" fontId="0" fillId="0" borderId="0" xfId="63" applyBorder="1">
      <alignment vertical="center"/>
      <protection/>
    </xf>
    <xf numFmtId="0" fontId="0" fillId="0" borderId="36" xfId="63" applyBorder="1">
      <alignment vertical="center"/>
      <protection/>
    </xf>
    <xf numFmtId="0" fontId="0" fillId="0" borderId="37" xfId="63" applyBorder="1">
      <alignment vertical="center"/>
      <protection/>
    </xf>
    <xf numFmtId="0" fontId="0" fillId="0" borderId="38" xfId="63" applyBorder="1">
      <alignment vertical="center"/>
      <protection/>
    </xf>
    <xf numFmtId="0" fontId="0" fillId="0" borderId="39" xfId="63" applyBorder="1">
      <alignment vertical="center"/>
      <protection/>
    </xf>
    <xf numFmtId="0" fontId="0" fillId="0" borderId="0" xfId="63" applyBorder="1" applyAlignment="1">
      <alignment horizontal="center" vertical="center" shrinkToFit="1"/>
      <protection/>
    </xf>
    <xf numFmtId="0" fontId="0" fillId="0" borderId="0" xfId="60">
      <alignment vertical="center"/>
      <protection/>
    </xf>
    <xf numFmtId="56" fontId="0" fillId="0" borderId="0" xfId="60" applyNumberFormat="1" applyAlignment="1">
      <alignment vertical="center"/>
      <protection/>
    </xf>
    <xf numFmtId="0" fontId="0" fillId="0" borderId="0" xfId="60" applyFo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vertical="center" shrinkToFit="1"/>
      <protection/>
    </xf>
    <xf numFmtId="20" fontId="0" fillId="0" borderId="0" xfId="60" applyNumberFormat="1" applyFont="1" applyBorder="1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0" fillId="0" borderId="0" xfId="60" applyFont="1" applyBorder="1">
      <alignment vertical="center"/>
      <protection/>
    </xf>
    <xf numFmtId="0" fontId="0" fillId="0" borderId="40" xfId="60" applyFont="1" applyBorder="1">
      <alignment vertical="center"/>
      <protection/>
    </xf>
    <xf numFmtId="0" fontId="0" fillId="0" borderId="0" xfId="0" applyBorder="1" applyAlignment="1">
      <alignment vertical="center"/>
    </xf>
    <xf numFmtId="0" fontId="4" fillId="0" borderId="41" xfId="66" applyFont="1" applyFill="1" applyBorder="1" applyAlignment="1">
      <alignment horizontal="center" vertical="center"/>
      <protection/>
    </xf>
    <xf numFmtId="0" fontId="4" fillId="0" borderId="42" xfId="67" applyFont="1" applyFill="1" applyBorder="1" applyAlignment="1">
      <alignment horizontal="center" vertical="center"/>
      <protection/>
    </xf>
    <xf numFmtId="0" fontId="4" fillId="0" borderId="43" xfId="66" applyFont="1" applyFill="1" applyBorder="1" applyAlignment="1">
      <alignment horizontal="center" vertical="center" shrinkToFit="1"/>
      <protection/>
    </xf>
    <xf numFmtId="0" fontId="4" fillId="0" borderId="44" xfId="67" applyFont="1" applyFill="1" applyBorder="1" applyAlignment="1">
      <alignment horizontal="center" vertical="center"/>
      <protection/>
    </xf>
    <xf numFmtId="56" fontId="8" fillId="0" borderId="20" xfId="67" applyNumberFormat="1" applyFont="1" applyFill="1" applyBorder="1" applyAlignment="1">
      <alignment horizontal="center" vertical="center"/>
      <protection/>
    </xf>
    <xf numFmtId="0" fontId="4" fillId="0" borderId="45" xfId="67" applyFont="1" applyFill="1" applyBorder="1" applyAlignment="1">
      <alignment horizontal="center" vertical="center"/>
      <protection/>
    </xf>
    <xf numFmtId="0" fontId="4" fillId="0" borderId="46" xfId="66" applyFont="1" applyFill="1" applyBorder="1" applyAlignment="1">
      <alignment horizontal="center" vertical="center" shrinkToFit="1"/>
      <protection/>
    </xf>
    <xf numFmtId="0" fontId="4" fillId="0" borderId="47" xfId="67" applyFont="1" applyFill="1" applyBorder="1" applyAlignment="1">
      <alignment horizontal="center" vertical="center"/>
      <protection/>
    </xf>
    <xf numFmtId="56" fontId="8" fillId="0" borderId="41" xfId="67" applyNumberFormat="1" applyFont="1" applyFill="1" applyBorder="1" applyAlignment="1">
      <alignment horizontal="center" vertical="center"/>
      <protection/>
    </xf>
    <xf numFmtId="56" fontId="8" fillId="0" borderId="48" xfId="67" applyNumberFormat="1" applyFont="1" applyFill="1" applyBorder="1" applyAlignment="1">
      <alignment horizontal="center" vertical="center"/>
      <protection/>
    </xf>
    <xf numFmtId="0" fontId="4" fillId="0" borderId="49" xfId="67" applyFont="1" applyFill="1" applyBorder="1" applyAlignment="1">
      <alignment horizontal="center" vertical="center"/>
      <protection/>
    </xf>
    <xf numFmtId="0" fontId="4" fillId="0" borderId="50" xfId="66" applyFont="1" applyFill="1" applyBorder="1" applyAlignment="1">
      <alignment horizontal="center" vertical="center" shrinkToFit="1"/>
      <protection/>
    </xf>
    <xf numFmtId="0" fontId="4" fillId="0" borderId="51" xfId="67" applyFont="1" applyFill="1" applyBorder="1" applyAlignment="1">
      <alignment horizontal="center" vertical="center"/>
      <protection/>
    </xf>
    <xf numFmtId="0" fontId="4" fillId="0" borderId="48" xfId="66" applyFont="1" applyBorder="1" applyAlignment="1">
      <alignment horizontal="center" vertical="center"/>
      <protection/>
    </xf>
    <xf numFmtId="0" fontId="4" fillId="0" borderId="52" xfId="66" applyFont="1" applyBorder="1" applyAlignment="1">
      <alignment horizontal="center" vertical="center"/>
      <protection/>
    </xf>
    <xf numFmtId="56" fontId="8" fillId="0" borderId="53" xfId="67" applyNumberFormat="1" applyFont="1" applyFill="1" applyBorder="1" applyAlignment="1">
      <alignment horizontal="center" vertical="center"/>
      <protection/>
    </xf>
    <xf numFmtId="0" fontId="4" fillId="0" borderId="0" xfId="66" applyFont="1" applyFill="1" applyBorder="1" applyAlignment="1">
      <alignment horizontal="center" vertical="center" shrinkToFit="1"/>
      <protection/>
    </xf>
    <xf numFmtId="0" fontId="4" fillId="0" borderId="20" xfId="66" applyFont="1" applyFill="1" applyBorder="1" applyAlignment="1">
      <alignment horizontal="center" vertical="center"/>
      <protection/>
    </xf>
    <xf numFmtId="56" fontId="8" fillId="0" borderId="15" xfId="67" applyNumberFormat="1" applyFont="1" applyFill="1" applyBorder="1" applyAlignment="1">
      <alignment horizontal="center" vertical="center"/>
      <protection/>
    </xf>
    <xf numFmtId="56" fontId="8" fillId="0" borderId="10" xfId="67" applyNumberFormat="1" applyFont="1" applyFill="1" applyBorder="1" applyAlignment="1">
      <alignment horizontal="center" vertical="center"/>
      <protection/>
    </xf>
    <xf numFmtId="56" fontId="8" fillId="0" borderId="52" xfId="67" applyNumberFormat="1" applyFont="1" applyFill="1" applyBorder="1" applyAlignment="1">
      <alignment horizontal="center" vertical="center"/>
      <protection/>
    </xf>
    <xf numFmtId="0" fontId="4" fillId="0" borderId="54" xfId="66" applyFont="1" applyFill="1" applyBorder="1" applyAlignment="1">
      <alignment horizontal="center" vertical="center"/>
      <protection/>
    </xf>
    <xf numFmtId="0" fontId="4" fillId="0" borderId="52" xfId="66" applyFont="1" applyFill="1" applyBorder="1" applyAlignment="1">
      <alignment horizontal="center" vertical="center"/>
      <protection/>
    </xf>
    <xf numFmtId="0" fontId="4" fillId="0" borderId="48" xfId="66" applyFont="1" applyFill="1" applyBorder="1" applyAlignment="1">
      <alignment horizontal="center" vertical="center"/>
      <protection/>
    </xf>
    <xf numFmtId="0" fontId="8" fillId="0" borderId="54" xfId="67" applyFont="1" applyFill="1" applyBorder="1" applyAlignment="1">
      <alignment horizontal="center" vertical="center"/>
      <protection/>
    </xf>
    <xf numFmtId="0" fontId="4" fillId="0" borderId="55" xfId="67" applyFont="1" applyFill="1" applyBorder="1" applyAlignment="1">
      <alignment horizontal="center" vertical="center"/>
      <protection/>
    </xf>
    <xf numFmtId="0" fontId="4" fillId="0" borderId="56" xfId="67" applyFont="1" applyFill="1" applyBorder="1" applyAlignment="1">
      <alignment horizontal="center" vertical="center"/>
      <protection/>
    </xf>
    <xf numFmtId="0" fontId="4" fillId="0" borderId="10" xfId="66" applyFont="1" applyFill="1" applyBorder="1" applyAlignment="1">
      <alignment horizontal="center" vertical="center"/>
      <protection/>
    </xf>
    <xf numFmtId="0" fontId="4" fillId="0" borderId="57" xfId="67" applyFont="1" applyFill="1" applyBorder="1" applyAlignment="1">
      <alignment horizontal="center" vertical="center"/>
      <protection/>
    </xf>
    <xf numFmtId="0" fontId="4" fillId="0" borderId="58" xfId="66" applyFont="1" applyFill="1" applyBorder="1" applyAlignment="1">
      <alignment horizontal="center" vertical="center" shrinkToFit="1"/>
      <protection/>
    </xf>
    <xf numFmtId="0" fontId="4" fillId="0" borderId="59" xfId="67" applyFont="1" applyFill="1" applyBorder="1" applyAlignment="1">
      <alignment horizontal="center" vertical="center"/>
      <protection/>
    </xf>
    <xf numFmtId="0" fontId="4" fillId="0" borderId="60" xfId="67" applyFont="1" applyFill="1" applyBorder="1" applyAlignment="1">
      <alignment horizontal="center" vertical="center"/>
      <protection/>
    </xf>
    <xf numFmtId="0" fontId="4" fillId="0" borderId="61" xfId="66" applyFont="1" applyFill="1" applyBorder="1" applyAlignment="1">
      <alignment horizontal="center" vertical="center" shrinkToFit="1"/>
      <protection/>
    </xf>
    <xf numFmtId="0" fontId="4" fillId="0" borderId="62" xfId="67" applyFont="1" applyFill="1" applyBorder="1" applyAlignment="1">
      <alignment horizontal="center" vertical="center"/>
      <protection/>
    </xf>
    <xf numFmtId="56" fontId="8" fillId="0" borderId="54" xfId="67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0" fillId="0" borderId="63" xfId="63" applyBorder="1">
      <alignment vertical="center"/>
      <protection/>
    </xf>
    <xf numFmtId="0" fontId="0" fillId="0" borderId="64" xfId="63" applyBorder="1">
      <alignment vertical="center"/>
      <protection/>
    </xf>
    <xf numFmtId="0" fontId="0" fillId="0" borderId="58" xfId="63" applyBorder="1">
      <alignment vertical="center"/>
      <protection/>
    </xf>
    <xf numFmtId="0" fontId="0" fillId="0" borderId="65" xfId="63" applyBorder="1">
      <alignment vertical="center"/>
      <protection/>
    </xf>
    <xf numFmtId="0" fontId="15" fillId="0" borderId="66" xfId="65" applyFont="1" applyFill="1" applyBorder="1" applyAlignment="1">
      <alignment horizontal="center" vertical="center"/>
      <protection/>
    </xf>
    <xf numFmtId="0" fontId="10" fillId="0" borderId="67" xfId="66" applyFont="1" applyFill="1" applyBorder="1" applyAlignment="1">
      <alignment horizontal="center" vertical="center" shrinkToFit="1"/>
      <protection/>
    </xf>
    <xf numFmtId="0" fontId="10" fillId="0" borderId="46" xfId="66" applyFont="1" applyFill="1" applyBorder="1" applyAlignment="1">
      <alignment horizontal="center" vertical="center" shrinkToFit="1"/>
      <protection/>
    </xf>
    <xf numFmtId="0" fontId="10" fillId="0" borderId="19" xfId="66" applyFont="1" applyFill="1" applyBorder="1" applyAlignment="1">
      <alignment horizontal="center" vertical="center" shrinkToFit="1"/>
      <protection/>
    </xf>
    <xf numFmtId="0" fontId="8" fillId="0" borderId="68" xfId="66" applyFont="1" applyFill="1" applyBorder="1" applyAlignment="1">
      <alignment horizontal="center" vertical="center"/>
      <protection/>
    </xf>
    <xf numFmtId="0" fontId="8" fillId="0" borderId="69" xfId="66" applyFont="1" applyFill="1" applyBorder="1" applyAlignment="1">
      <alignment horizontal="center" vertical="center"/>
      <protection/>
    </xf>
    <xf numFmtId="0" fontId="8" fillId="0" borderId="70" xfId="66" applyFont="1" applyFill="1" applyBorder="1" applyAlignment="1">
      <alignment horizontal="center" vertical="center"/>
      <protection/>
    </xf>
    <xf numFmtId="0" fontId="8" fillId="0" borderId="71" xfId="66" applyFont="1" applyFill="1" applyBorder="1" applyAlignment="1">
      <alignment horizontal="center" vertical="center"/>
      <protection/>
    </xf>
    <xf numFmtId="0" fontId="4" fillId="0" borderId="0" xfId="66" applyFont="1" applyFill="1" applyBorder="1" applyAlignment="1">
      <alignment horizontal="center" vertical="center"/>
      <protection/>
    </xf>
    <xf numFmtId="0" fontId="15" fillId="0" borderId="50" xfId="65" applyFont="1" applyFill="1" applyBorder="1" applyAlignment="1">
      <alignment horizontal="center" vertical="center"/>
      <protection/>
    </xf>
    <xf numFmtId="0" fontId="15" fillId="0" borderId="72" xfId="65" applyFont="1" applyFill="1" applyBorder="1" applyAlignment="1">
      <alignment horizontal="center" vertical="center"/>
      <protection/>
    </xf>
    <xf numFmtId="0" fontId="8" fillId="0" borderId="69" xfId="66" applyFont="1" applyBorder="1">
      <alignment vertical="center"/>
      <protection/>
    </xf>
    <xf numFmtId="0" fontId="8" fillId="0" borderId="70" xfId="66" applyFont="1" applyBorder="1">
      <alignment vertical="center"/>
      <protection/>
    </xf>
    <xf numFmtId="0" fontId="8" fillId="0" borderId="71" xfId="66" applyFont="1" applyBorder="1">
      <alignment vertical="center"/>
      <protection/>
    </xf>
    <xf numFmtId="0" fontId="4" fillId="0" borderId="19" xfId="66" applyFont="1" applyBorder="1" applyAlignment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4" fillId="0" borderId="43" xfId="66" applyFont="1" applyBorder="1" applyAlignment="1">
      <alignment horizontal="center" vertical="center"/>
      <protection/>
    </xf>
    <xf numFmtId="0" fontId="0" fillId="0" borderId="43" xfId="0" applyBorder="1" applyAlignment="1">
      <alignment horizontal="center" vertical="center"/>
    </xf>
    <xf numFmtId="0" fontId="4" fillId="0" borderId="20" xfId="66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4" fillId="0" borderId="46" xfId="66" applyFont="1" applyBorder="1" applyAlignment="1">
      <alignment horizontal="center" vertical="center"/>
      <protection/>
    </xf>
    <xf numFmtId="0" fontId="4" fillId="0" borderId="67" xfId="66" applyFont="1" applyBorder="1" applyAlignment="1">
      <alignment horizontal="center" vertical="center"/>
      <protection/>
    </xf>
    <xf numFmtId="0" fontId="0" fillId="0" borderId="67" xfId="66" applyBorder="1">
      <alignment vertical="center"/>
      <protection/>
    </xf>
    <xf numFmtId="0" fontId="10" fillId="0" borderId="73" xfId="66" applyFont="1" applyFill="1" applyBorder="1" applyAlignment="1">
      <alignment horizontal="center" vertical="center"/>
      <protection/>
    </xf>
    <xf numFmtId="0" fontId="10" fillId="0" borderId="17" xfId="66" applyFont="1" applyFill="1" applyBorder="1" applyAlignment="1">
      <alignment horizontal="center" vertical="center"/>
      <protection/>
    </xf>
    <xf numFmtId="0" fontId="10" fillId="0" borderId="74" xfId="66" applyFont="1" applyFill="1" applyBorder="1" applyAlignment="1">
      <alignment horizontal="center" vertical="center"/>
      <protection/>
    </xf>
    <xf numFmtId="0" fontId="10" fillId="0" borderId="75" xfId="66" applyFont="1" applyFill="1" applyBorder="1" applyAlignment="1">
      <alignment horizontal="center" vertical="center"/>
      <protection/>
    </xf>
    <xf numFmtId="0" fontId="10" fillId="0" borderId="13" xfId="66" applyFont="1" applyFill="1" applyBorder="1" applyAlignment="1">
      <alignment horizontal="center" vertical="center"/>
      <protection/>
    </xf>
    <xf numFmtId="0" fontId="10" fillId="0" borderId="76" xfId="66" applyFont="1" applyFill="1" applyBorder="1" applyAlignment="1">
      <alignment horizontal="center" vertical="center"/>
      <protection/>
    </xf>
    <xf numFmtId="0" fontId="40" fillId="24" borderId="77" xfId="66" applyFont="1" applyFill="1" applyBorder="1" applyAlignment="1">
      <alignment horizontal="center" vertical="center"/>
      <protection/>
    </xf>
    <xf numFmtId="0" fontId="40" fillId="24" borderId="46" xfId="66" applyFont="1" applyFill="1" applyBorder="1" applyAlignment="1">
      <alignment horizontal="center" vertical="center"/>
      <protection/>
    </xf>
    <xf numFmtId="0" fontId="40" fillId="24" borderId="67" xfId="66" applyFont="1" applyFill="1" applyBorder="1" applyAlignment="1">
      <alignment horizontal="center" vertical="center"/>
      <protection/>
    </xf>
    <xf numFmtId="0" fontId="4" fillId="0" borderId="24" xfId="66" applyFont="1" applyFill="1" applyBorder="1" applyAlignment="1">
      <alignment horizontal="center" vertical="center"/>
      <protection/>
    </xf>
    <xf numFmtId="0" fontId="4" fillId="0" borderId="78" xfId="66" applyFont="1" applyFill="1" applyBorder="1" applyAlignment="1">
      <alignment horizontal="center" vertical="center"/>
      <protection/>
    </xf>
    <xf numFmtId="0" fontId="4" fillId="0" borderId="79" xfId="66" applyFont="1" applyFill="1" applyBorder="1" applyAlignment="1">
      <alignment horizontal="center" vertical="center"/>
      <protection/>
    </xf>
    <xf numFmtId="0" fontId="9" fillId="0" borderId="80" xfId="64" applyFont="1" applyFill="1" applyBorder="1" applyAlignment="1">
      <alignment horizontal="center" vertical="center" shrinkToFit="1"/>
      <protection/>
    </xf>
    <xf numFmtId="0" fontId="9" fillId="0" borderId="81" xfId="64" applyFont="1" applyFill="1" applyBorder="1" applyAlignment="1">
      <alignment horizontal="center" vertical="center" shrinkToFit="1"/>
      <protection/>
    </xf>
    <xf numFmtId="0" fontId="4" fillId="0" borderId="82" xfId="64" applyFont="1" applyFill="1" applyBorder="1" applyAlignment="1">
      <alignment horizontal="center" vertical="center" shrinkToFit="1"/>
      <protection/>
    </xf>
    <xf numFmtId="0" fontId="4" fillId="0" borderId="81" xfId="64" applyFont="1" applyFill="1" applyBorder="1" applyAlignment="1">
      <alignment horizontal="center" vertical="center" shrinkToFit="1"/>
      <protection/>
    </xf>
    <xf numFmtId="0" fontId="12" fillId="25" borderId="0" xfId="66" applyFont="1" applyFill="1" applyBorder="1" applyAlignment="1">
      <alignment horizontal="center" vertical="center"/>
      <protection/>
    </xf>
    <xf numFmtId="0" fontId="12" fillId="25" borderId="83" xfId="66" applyFont="1" applyFill="1" applyBorder="1" applyAlignment="1">
      <alignment horizontal="center" vertical="center"/>
      <protection/>
    </xf>
    <xf numFmtId="20" fontId="8" fillId="0" borderId="53" xfId="64" applyNumberFormat="1" applyFont="1" applyFill="1" applyBorder="1" applyAlignment="1">
      <alignment horizontal="center" vertical="center"/>
      <protection/>
    </xf>
    <xf numFmtId="20" fontId="8" fillId="0" borderId="74" xfId="64" applyNumberFormat="1" applyFont="1" applyFill="1" applyBorder="1" applyAlignment="1">
      <alignment horizontal="center" vertical="center"/>
      <protection/>
    </xf>
    <xf numFmtId="0" fontId="4" fillId="0" borderId="53" xfId="67" applyFont="1" applyFill="1" applyBorder="1" applyAlignment="1">
      <alignment horizontal="center" vertical="center"/>
      <protection/>
    </xf>
    <xf numFmtId="0" fontId="4" fillId="0" borderId="17" xfId="67" applyFont="1" applyFill="1" applyBorder="1" applyAlignment="1">
      <alignment horizontal="center" vertical="center"/>
      <protection/>
    </xf>
    <xf numFmtId="0" fontId="4" fillId="0" borderId="84" xfId="67" applyFont="1" applyFill="1" applyBorder="1" applyAlignment="1">
      <alignment horizontal="center" vertical="center"/>
      <protection/>
    </xf>
    <xf numFmtId="0" fontId="4" fillId="0" borderId="73" xfId="67" applyFont="1" applyFill="1" applyBorder="1" applyAlignment="1">
      <alignment horizontal="center" vertical="center"/>
      <protection/>
    </xf>
    <xf numFmtId="0" fontId="4" fillId="0" borderId="74" xfId="67" applyFont="1" applyFill="1" applyBorder="1" applyAlignment="1">
      <alignment horizontal="center" vertical="center"/>
      <protection/>
    </xf>
    <xf numFmtId="0" fontId="10" fillId="0" borderId="53" xfId="66" applyFont="1" applyFill="1" applyBorder="1" applyAlignment="1">
      <alignment horizontal="center" vertical="center"/>
      <protection/>
    </xf>
    <xf numFmtId="0" fontId="10" fillId="0" borderId="84" xfId="66" applyFont="1" applyFill="1" applyBorder="1" applyAlignment="1">
      <alignment horizontal="center" vertical="center"/>
      <protection/>
    </xf>
    <xf numFmtId="20" fontId="8" fillId="0" borderId="85" xfId="64" applyNumberFormat="1" applyFont="1" applyFill="1" applyBorder="1" applyAlignment="1">
      <alignment horizontal="center" vertical="center"/>
      <protection/>
    </xf>
    <xf numFmtId="20" fontId="8" fillId="0" borderId="76" xfId="64" applyNumberFormat="1" applyFont="1" applyFill="1" applyBorder="1" applyAlignment="1">
      <alignment horizontal="center" vertical="center"/>
      <protection/>
    </xf>
    <xf numFmtId="0" fontId="4" fillId="0" borderId="85" xfId="67" applyFont="1" applyFill="1" applyBorder="1" applyAlignment="1">
      <alignment horizontal="center" vertical="center"/>
      <protection/>
    </xf>
    <xf numFmtId="0" fontId="4" fillId="0" borderId="13" xfId="67" applyFont="1" applyFill="1" applyBorder="1" applyAlignment="1">
      <alignment horizontal="center" vertical="center"/>
      <protection/>
    </xf>
    <xf numFmtId="0" fontId="4" fillId="0" borderId="86" xfId="67" applyFont="1" applyFill="1" applyBorder="1" applyAlignment="1">
      <alignment horizontal="center" vertical="center"/>
      <protection/>
    </xf>
    <xf numFmtId="0" fontId="4" fillId="0" borderId="75" xfId="67" applyFont="1" applyFill="1" applyBorder="1" applyAlignment="1">
      <alignment horizontal="center" vertical="center"/>
      <protection/>
    </xf>
    <xf numFmtId="0" fontId="4" fillId="0" borderId="76" xfId="67" applyFont="1" applyFill="1" applyBorder="1" applyAlignment="1">
      <alignment horizontal="center" vertical="center"/>
      <protection/>
    </xf>
    <xf numFmtId="0" fontId="10" fillId="0" borderId="85" xfId="66" applyFont="1" applyFill="1" applyBorder="1" applyAlignment="1">
      <alignment horizontal="center" vertical="center"/>
      <protection/>
    </xf>
    <xf numFmtId="0" fontId="10" fillId="0" borderId="86" xfId="66" applyFont="1" applyFill="1" applyBorder="1" applyAlignment="1">
      <alignment horizontal="center" vertical="center"/>
      <protection/>
    </xf>
    <xf numFmtId="0" fontId="9" fillId="0" borderId="68" xfId="67" applyFont="1" applyFill="1" applyBorder="1" applyAlignment="1">
      <alignment horizontal="center" vertical="center" shrinkToFit="1"/>
      <protection/>
    </xf>
    <xf numFmtId="0" fontId="9" fillId="0" borderId="58" xfId="67" applyFont="1" applyFill="1" applyBorder="1" applyAlignment="1">
      <alignment horizontal="center" vertical="center" shrinkToFit="1"/>
      <protection/>
    </xf>
    <xf numFmtId="0" fontId="9" fillId="0" borderId="69" xfId="67" applyFont="1" applyFill="1" applyBorder="1" applyAlignment="1">
      <alignment horizontal="center" vertical="center" shrinkToFit="1"/>
      <protection/>
    </xf>
    <xf numFmtId="0" fontId="9" fillId="0" borderId="70" xfId="67" applyFont="1" applyFill="1" applyBorder="1" applyAlignment="1">
      <alignment horizontal="center" vertical="center" shrinkToFit="1"/>
      <protection/>
    </xf>
    <xf numFmtId="0" fontId="9" fillId="0" borderId="43" xfId="67" applyFont="1" applyFill="1" applyBorder="1" applyAlignment="1">
      <alignment horizontal="center" vertical="center" shrinkToFit="1"/>
      <protection/>
    </xf>
    <xf numFmtId="0" fontId="9" fillId="0" borderId="71" xfId="67" applyFont="1" applyFill="1" applyBorder="1" applyAlignment="1">
      <alignment horizontal="center" vertical="center" shrinkToFit="1"/>
      <protection/>
    </xf>
    <xf numFmtId="0" fontId="4" fillId="0" borderId="19" xfId="67" applyFont="1" applyFill="1" applyBorder="1" applyAlignment="1">
      <alignment horizontal="center" vertical="center"/>
      <protection/>
    </xf>
    <xf numFmtId="0" fontId="4" fillId="0" borderId="46" xfId="67" applyFont="1" applyFill="1" applyBorder="1" applyAlignment="1">
      <alignment horizontal="center" vertical="center"/>
      <protection/>
    </xf>
    <xf numFmtId="0" fontId="4" fillId="0" borderId="87" xfId="67" applyFont="1" applyFill="1" applyBorder="1" applyAlignment="1">
      <alignment horizontal="center" vertical="center"/>
      <protection/>
    </xf>
    <xf numFmtId="0" fontId="8" fillId="0" borderId="88" xfId="67" applyFont="1" applyFill="1" applyBorder="1">
      <alignment/>
      <protection/>
    </xf>
    <xf numFmtId="0" fontId="8" fillId="0" borderId="45" xfId="67" applyFont="1" applyFill="1" applyBorder="1">
      <alignment/>
      <protection/>
    </xf>
    <xf numFmtId="0" fontId="40" fillId="24" borderId="19" xfId="66" applyFont="1" applyFill="1" applyBorder="1" applyAlignment="1">
      <alignment horizontal="center" vertical="center"/>
      <protection/>
    </xf>
    <xf numFmtId="0" fontId="40" fillId="24" borderId="87" xfId="66" applyFont="1" applyFill="1" applyBorder="1" applyAlignment="1">
      <alignment horizontal="center" vertical="center"/>
      <protection/>
    </xf>
    <xf numFmtId="0" fontId="4" fillId="0" borderId="77" xfId="67" applyFont="1" applyFill="1" applyBorder="1" applyAlignment="1">
      <alignment horizontal="center" vertical="center"/>
      <protection/>
    </xf>
    <xf numFmtId="0" fontId="4" fillId="0" borderId="67" xfId="67" applyFont="1" applyFill="1" applyBorder="1" applyAlignment="1">
      <alignment horizontal="center" vertical="center"/>
      <protection/>
    </xf>
    <xf numFmtId="0" fontId="8" fillId="0" borderId="89" xfId="67" applyFont="1" applyFill="1" applyBorder="1">
      <alignment/>
      <protection/>
    </xf>
    <xf numFmtId="0" fontId="8" fillId="0" borderId="16" xfId="67" applyFont="1" applyFill="1" applyBorder="1">
      <alignment/>
      <protection/>
    </xf>
    <xf numFmtId="0" fontId="8" fillId="0" borderId="90" xfId="67" applyFont="1" applyFill="1" applyBorder="1">
      <alignment/>
      <protection/>
    </xf>
    <xf numFmtId="0" fontId="8" fillId="0" borderId="12" xfId="67" applyFont="1" applyFill="1" applyBorder="1">
      <alignment/>
      <protection/>
    </xf>
    <xf numFmtId="20" fontId="4" fillId="0" borderId="68" xfId="66" applyNumberFormat="1" applyFont="1" applyBorder="1" applyAlignment="1">
      <alignment horizontal="center" vertical="center"/>
      <protection/>
    </xf>
    <xf numFmtId="20" fontId="4" fillId="0" borderId="69" xfId="66" applyNumberFormat="1" applyFont="1" applyBorder="1" applyAlignment="1">
      <alignment horizontal="center" vertical="center"/>
      <protection/>
    </xf>
    <xf numFmtId="0" fontId="7" fillId="25" borderId="43" xfId="66" applyFont="1" applyFill="1" applyBorder="1" applyAlignment="1">
      <alignment horizontal="center" vertical="center"/>
      <protection/>
    </xf>
    <xf numFmtId="0" fontId="12" fillId="17" borderId="0" xfId="66" applyFont="1" applyFill="1" applyBorder="1" applyAlignment="1">
      <alignment horizontal="center" vertical="center"/>
      <protection/>
    </xf>
    <xf numFmtId="0" fontId="12" fillId="17" borderId="83" xfId="66" applyFont="1" applyFill="1" applyBorder="1" applyAlignment="1">
      <alignment horizontal="center" vertical="center"/>
      <protection/>
    </xf>
    <xf numFmtId="0" fontId="4" fillId="0" borderId="80" xfId="64" applyFont="1" applyFill="1" applyBorder="1" applyAlignment="1">
      <alignment horizontal="center" vertical="center" shrinkToFit="1"/>
      <protection/>
    </xf>
    <xf numFmtId="20" fontId="11" fillId="0" borderId="66" xfId="64" applyNumberFormat="1" applyFont="1" applyFill="1" applyBorder="1" applyAlignment="1">
      <alignment horizontal="center" vertical="center"/>
      <protection/>
    </xf>
    <xf numFmtId="20" fontId="11" fillId="0" borderId="72" xfId="64" applyNumberFormat="1" applyFont="1" applyFill="1" applyBorder="1" applyAlignment="1">
      <alignment horizontal="center" vertical="center"/>
      <protection/>
    </xf>
    <xf numFmtId="0" fontId="4" fillId="0" borderId="66" xfId="67" applyFont="1" applyFill="1" applyBorder="1" applyAlignment="1">
      <alignment horizontal="center" vertical="center"/>
      <protection/>
    </xf>
    <xf numFmtId="0" fontId="4" fillId="0" borderId="50" xfId="67" applyFont="1" applyFill="1" applyBorder="1" applyAlignment="1">
      <alignment horizontal="center" vertical="center"/>
      <protection/>
    </xf>
    <xf numFmtId="0" fontId="4" fillId="0" borderId="91" xfId="67" applyFont="1" applyFill="1" applyBorder="1" applyAlignment="1">
      <alignment horizontal="center" vertical="center"/>
      <protection/>
    </xf>
    <xf numFmtId="0" fontId="8" fillId="0" borderId="92" xfId="67" applyFont="1" applyFill="1" applyBorder="1">
      <alignment/>
      <protection/>
    </xf>
    <xf numFmtId="0" fontId="8" fillId="0" borderId="49" xfId="67" applyFont="1" applyFill="1" applyBorder="1">
      <alignment/>
      <protection/>
    </xf>
    <xf numFmtId="0" fontId="10" fillId="0" borderId="66" xfId="66" applyFont="1" applyFill="1" applyBorder="1" applyAlignment="1">
      <alignment horizontal="center" vertical="center"/>
      <protection/>
    </xf>
    <xf numFmtId="0" fontId="10" fillId="0" borderId="50" xfId="66" applyFont="1" applyFill="1" applyBorder="1" applyAlignment="1">
      <alignment horizontal="center" vertical="center"/>
      <protection/>
    </xf>
    <xf numFmtId="0" fontId="10" fillId="0" borderId="91" xfId="66" applyFont="1" applyFill="1" applyBorder="1" applyAlignment="1">
      <alignment horizontal="center" vertical="center"/>
      <protection/>
    </xf>
    <xf numFmtId="20" fontId="9" fillId="0" borderId="24" xfId="64" applyNumberFormat="1" applyFont="1" applyFill="1" applyBorder="1" applyAlignment="1">
      <alignment horizontal="center" vertical="center"/>
      <protection/>
    </xf>
    <xf numFmtId="20" fontId="9" fillId="0" borderId="83" xfId="64" applyNumberFormat="1" applyFont="1" applyFill="1" applyBorder="1" applyAlignment="1">
      <alignment horizontal="center" vertical="center"/>
      <protection/>
    </xf>
    <xf numFmtId="0" fontId="4" fillId="0" borderId="24" xfId="67" applyFont="1" applyFill="1" applyBorder="1" applyAlignment="1">
      <alignment horizontal="center" vertical="center"/>
      <protection/>
    </xf>
    <xf numFmtId="0" fontId="4" fillId="0" borderId="0" xfId="67" applyFont="1" applyFill="1" applyBorder="1" applyAlignment="1">
      <alignment horizontal="center" vertical="center"/>
      <protection/>
    </xf>
    <xf numFmtId="0" fontId="4" fillId="0" borderId="93" xfId="67" applyFont="1" applyFill="1" applyBorder="1" applyAlignment="1">
      <alignment horizontal="center" vertical="center"/>
      <protection/>
    </xf>
    <xf numFmtId="0" fontId="8" fillId="0" borderId="94" xfId="67" applyFont="1" applyFill="1" applyBorder="1">
      <alignment/>
      <protection/>
    </xf>
    <xf numFmtId="0" fontId="8" fillId="0" borderId="55" xfId="67" applyFont="1" applyFill="1" applyBorder="1">
      <alignment/>
      <protection/>
    </xf>
    <xf numFmtId="0" fontId="10" fillId="0" borderId="24" xfId="66" applyFont="1" applyFill="1" applyBorder="1" applyAlignment="1">
      <alignment horizontal="center" vertical="center"/>
      <protection/>
    </xf>
    <xf numFmtId="0" fontId="10" fillId="0" borderId="0" xfId="66" applyFont="1" applyFill="1" applyBorder="1" applyAlignment="1">
      <alignment horizontal="center" vertical="center"/>
      <protection/>
    </xf>
    <xf numFmtId="0" fontId="10" fillId="0" borderId="93" xfId="66" applyFont="1" applyFill="1" applyBorder="1" applyAlignment="1">
      <alignment horizontal="center" vertical="center"/>
      <protection/>
    </xf>
    <xf numFmtId="20" fontId="11" fillId="0" borderId="19" xfId="64" applyNumberFormat="1" applyFont="1" applyFill="1" applyBorder="1" applyAlignment="1">
      <alignment horizontal="center" vertical="center"/>
      <protection/>
    </xf>
    <xf numFmtId="20" fontId="11" fillId="0" borderId="67" xfId="64" applyNumberFormat="1" applyFont="1" applyFill="1" applyBorder="1" applyAlignment="1">
      <alignment horizontal="center" vertical="center"/>
      <protection/>
    </xf>
    <xf numFmtId="0" fontId="40" fillId="24" borderId="19" xfId="66" applyFont="1" applyFill="1" applyBorder="1" applyAlignment="1">
      <alignment horizontal="center" vertical="center"/>
      <protection/>
    </xf>
    <xf numFmtId="0" fontId="40" fillId="24" borderId="46" xfId="66" applyFont="1" applyFill="1" applyBorder="1" applyAlignment="1">
      <alignment horizontal="center" vertical="center"/>
      <protection/>
    </xf>
    <xf numFmtId="0" fontId="40" fillId="24" borderId="87" xfId="66" applyFont="1" applyFill="1" applyBorder="1" applyAlignment="1">
      <alignment horizontal="center" vertical="center"/>
      <protection/>
    </xf>
    <xf numFmtId="0" fontId="10" fillId="0" borderId="95" xfId="66" applyFont="1" applyFill="1" applyBorder="1" applyAlignment="1">
      <alignment horizontal="center" vertical="center"/>
      <protection/>
    </xf>
    <xf numFmtId="0" fontId="10" fillId="0" borderId="72" xfId="66" applyFont="1" applyFill="1" applyBorder="1" applyAlignment="1">
      <alignment horizontal="center" vertical="center"/>
      <protection/>
    </xf>
    <xf numFmtId="0" fontId="40" fillId="24" borderId="77" xfId="66" applyFont="1" applyFill="1" applyBorder="1" applyAlignment="1">
      <alignment horizontal="center" vertical="center"/>
      <protection/>
    </xf>
    <xf numFmtId="0" fontId="40" fillId="24" borderId="67" xfId="66" applyFont="1" applyFill="1" applyBorder="1" applyAlignment="1">
      <alignment horizontal="center" vertical="center"/>
      <protection/>
    </xf>
    <xf numFmtId="0" fontId="11" fillId="0" borderId="19" xfId="67" applyFont="1" applyFill="1" applyBorder="1" applyAlignment="1">
      <alignment horizontal="center" vertical="center" shrinkToFit="1"/>
      <protection/>
    </xf>
    <xf numFmtId="0" fontId="11" fillId="0" borderId="46" xfId="67" applyFont="1" applyFill="1" applyBorder="1" applyAlignment="1">
      <alignment horizontal="center" vertical="center" shrinkToFit="1"/>
      <protection/>
    </xf>
    <xf numFmtId="0" fontId="11" fillId="0" borderId="67" xfId="67" applyFont="1" applyFill="1" applyBorder="1" applyAlignment="1">
      <alignment horizontal="center" vertical="center" shrinkToFit="1"/>
      <protection/>
    </xf>
    <xf numFmtId="0" fontId="11" fillId="0" borderId="68" xfId="66" applyFont="1" applyFill="1" applyBorder="1" applyAlignment="1">
      <alignment horizontal="center" vertical="center" shrinkToFit="1"/>
      <protection/>
    </xf>
    <xf numFmtId="0" fontId="11" fillId="0" borderId="58" xfId="66" applyFont="1" applyFill="1" applyBorder="1" applyAlignment="1">
      <alignment horizontal="center" vertical="center" shrinkToFit="1"/>
      <protection/>
    </xf>
    <xf numFmtId="0" fontId="11" fillId="0" borderId="69" xfId="66" applyFont="1" applyFill="1" applyBorder="1" applyAlignment="1">
      <alignment horizontal="center" vertical="center" shrinkToFit="1"/>
      <protection/>
    </xf>
    <xf numFmtId="0" fontId="11" fillId="0" borderId="70" xfId="66" applyFont="1" applyFill="1" applyBorder="1" applyAlignment="1">
      <alignment horizontal="center" vertical="center" shrinkToFit="1"/>
      <protection/>
    </xf>
    <xf numFmtId="0" fontId="11" fillId="0" borderId="43" xfId="66" applyFont="1" applyFill="1" applyBorder="1" applyAlignment="1">
      <alignment horizontal="center" vertical="center" shrinkToFit="1"/>
      <protection/>
    </xf>
    <xf numFmtId="0" fontId="11" fillId="0" borderId="71" xfId="66" applyFont="1" applyFill="1" applyBorder="1" applyAlignment="1">
      <alignment horizontal="center" vertical="center" shrinkToFit="1"/>
      <protection/>
    </xf>
    <xf numFmtId="0" fontId="10" fillId="0" borderId="96" xfId="66" applyFont="1" applyFill="1" applyBorder="1" applyAlignment="1">
      <alignment horizontal="center" vertical="center"/>
      <protection/>
    </xf>
    <xf numFmtId="0" fontId="10" fillId="0" borderId="83" xfId="66" applyFont="1" applyFill="1" applyBorder="1" applyAlignment="1">
      <alignment horizontal="center" vertical="center"/>
      <protection/>
    </xf>
    <xf numFmtId="20" fontId="11" fillId="0" borderId="53" xfId="64" applyNumberFormat="1" applyFont="1" applyFill="1" applyBorder="1" applyAlignment="1">
      <alignment horizontal="center" vertical="center"/>
      <protection/>
    </xf>
    <xf numFmtId="20" fontId="11" fillId="0" borderId="74" xfId="64" applyNumberFormat="1" applyFont="1" applyFill="1" applyBorder="1" applyAlignment="1">
      <alignment horizontal="center" vertical="center"/>
      <protection/>
    </xf>
    <xf numFmtId="0" fontId="11" fillId="0" borderId="68" xfId="67" applyFont="1" applyFill="1" applyBorder="1" applyAlignment="1">
      <alignment horizontal="center" vertical="center" shrinkToFit="1"/>
      <protection/>
    </xf>
    <xf numFmtId="0" fontId="11" fillId="0" borderId="58" xfId="67" applyFont="1" applyFill="1" applyBorder="1" applyAlignment="1">
      <alignment horizontal="center" vertical="center" shrinkToFit="1"/>
      <protection/>
    </xf>
    <xf numFmtId="0" fontId="11" fillId="0" borderId="69" xfId="67" applyFont="1" applyFill="1" applyBorder="1" applyAlignment="1">
      <alignment horizontal="center" vertical="center" shrinkToFit="1"/>
      <protection/>
    </xf>
    <xf numFmtId="0" fontId="11" fillId="0" borderId="70" xfId="67" applyFont="1" applyFill="1" applyBorder="1" applyAlignment="1">
      <alignment horizontal="center" vertical="center" shrinkToFit="1"/>
      <protection/>
    </xf>
    <xf numFmtId="0" fontId="11" fillId="0" borderId="43" xfId="67" applyFont="1" applyFill="1" applyBorder="1" applyAlignment="1">
      <alignment horizontal="center" vertical="center" shrinkToFit="1"/>
      <protection/>
    </xf>
    <xf numFmtId="0" fontId="11" fillId="0" borderId="71" xfId="67" applyFont="1" applyFill="1" applyBorder="1" applyAlignment="1">
      <alignment horizontal="center" vertical="center" shrinkToFit="1"/>
      <protection/>
    </xf>
    <xf numFmtId="20" fontId="11" fillId="0" borderId="85" xfId="64" applyNumberFormat="1" applyFont="1" applyFill="1" applyBorder="1" applyAlignment="1">
      <alignment horizontal="center" vertical="center"/>
      <protection/>
    </xf>
    <xf numFmtId="20" fontId="11" fillId="0" borderId="76" xfId="64" applyNumberFormat="1" applyFont="1" applyFill="1" applyBorder="1" applyAlignment="1">
      <alignment horizontal="center" vertical="center"/>
      <protection/>
    </xf>
    <xf numFmtId="20" fontId="9" fillId="0" borderId="70" xfId="64" applyNumberFormat="1" applyFont="1" applyFill="1" applyBorder="1" applyAlignment="1">
      <alignment horizontal="center" vertical="center"/>
      <protection/>
    </xf>
    <xf numFmtId="20" fontId="9" fillId="0" borderId="71" xfId="64" applyNumberFormat="1" applyFont="1" applyFill="1" applyBorder="1" applyAlignment="1">
      <alignment horizontal="center" vertical="center"/>
      <protection/>
    </xf>
    <xf numFmtId="0" fontId="4" fillId="0" borderId="70" xfId="67" applyFont="1" applyFill="1" applyBorder="1" applyAlignment="1">
      <alignment horizontal="center" vertical="center"/>
      <protection/>
    </xf>
    <xf numFmtId="0" fontId="4" fillId="0" borderId="43" xfId="67" applyFont="1" applyFill="1" applyBorder="1" applyAlignment="1">
      <alignment horizontal="center" vertical="center"/>
      <protection/>
    </xf>
    <xf numFmtId="0" fontId="4" fillId="0" borderId="97" xfId="67" applyFont="1" applyFill="1" applyBorder="1" applyAlignment="1">
      <alignment horizontal="center" vertical="center"/>
      <protection/>
    </xf>
    <xf numFmtId="0" fontId="8" fillId="0" borderId="98" xfId="67" applyFont="1" applyFill="1" applyBorder="1">
      <alignment/>
      <protection/>
    </xf>
    <xf numFmtId="0" fontId="8" fillId="0" borderId="42" xfId="67" applyFont="1" applyFill="1" applyBorder="1">
      <alignment/>
      <protection/>
    </xf>
    <xf numFmtId="0" fontId="40" fillId="24" borderId="70" xfId="66" applyFont="1" applyFill="1" applyBorder="1" applyAlignment="1">
      <alignment horizontal="center" vertical="center"/>
      <protection/>
    </xf>
    <xf numFmtId="0" fontId="40" fillId="24" borderId="43" xfId="66" applyFont="1" applyFill="1" applyBorder="1" applyAlignment="1">
      <alignment horizontal="center" vertical="center"/>
      <protection/>
    </xf>
    <xf numFmtId="0" fontId="40" fillId="24" borderId="97" xfId="66" applyFont="1" applyFill="1" applyBorder="1" applyAlignment="1">
      <alignment horizontal="center" vertical="center"/>
      <protection/>
    </xf>
    <xf numFmtId="20" fontId="9" fillId="0" borderId="19" xfId="64" applyNumberFormat="1" applyFont="1" applyFill="1" applyBorder="1" applyAlignment="1">
      <alignment horizontal="center" vertical="center"/>
      <protection/>
    </xf>
    <xf numFmtId="20" fontId="9" fillId="0" borderId="67" xfId="64" applyNumberFormat="1" applyFont="1" applyFill="1" applyBorder="1" applyAlignment="1">
      <alignment horizontal="center" vertical="center"/>
      <protection/>
    </xf>
    <xf numFmtId="0" fontId="10" fillId="0" borderId="19" xfId="66" applyFont="1" applyFill="1" applyBorder="1" applyAlignment="1">
      <alignment horizontal="center" vertical="center"/>
      <protection/>
    </xf>
    <xf numFmtId="0" fontId="10" fillId="0" borderId="46" xfId="66" applyFont="1" applyFill="1" applyBorder="1" applyAlignment="1">
      <alignment horizontal="center" vertical="center"/>
      <protection/>
    </xf>
    <xf numFmtId="0" fontId="10" fillId="0" borderId="87" xfId="66" applyFont="1" applyFill="1" applyBorder="1" applyAlignment="1">
      <alignment horizontal="center" vertical="center"/>
      <protection/>
    </xf>
    <xf numFmtId="0" fontId="40" fillId="24" borderId="99" xfId="66" applyFont="1" applyFill="1" applyBorder="1" applyAlignment="1">
      <alignment horizontal="center" vertical="center"/>
      <protection/>
    </xf>
    <xf numFmtId="0" fontId="40" fillId="24" borderId="71" xfId="66" applyFont="1" applyFill="1" applyBorder="1" applyAlignment="1">
      <alignment horizontal="center" vertical="center"/>
      <protection/>
    </xf>
    <xf numFmtId="0" fontId="9" fillId="0" borderId="70" xfId="66" applyFont="1" applyFill="1" applyBorder="1" applyAlignment="1">
      <alignment horizontal="center" vertical="center" shrinkToFit="1"/>
      <protection/>
    </xf>
    <xf numFmtId="0" fontId="9" fillId="0" borderId="43" xfId="66" applyFont="1" applyFill="1" applyBorder="1" applyAlignment="1">
      <alignment horizontal="center" vertical="center" shrinkToFit="1"/>
      <protection/>
    </xf>
    <xf numFmtId="0" fontId="9" fillId="0" borderId="71" xfId="66" applyFont="1" applyFill="1" applyBorder="1" applyAlignment="1">
      <alignment horizontal="center" vertical="center" shrinkToFit="1"/>
      <protection/>
    </xf>
    <xf numFmtId="0" fontId="10" fillId="0" borderId="77" xfId="66" applyFont="1" applyFill="1" applyBorder="1" applyAlignment="1">
      <alignment horizontal="center" vertical="center"/>
      <protection/>
    </xf>
    <xf numFmtId="0" fontId="10" fillId="0" borderId="67" xfId="66" applyFont="1" applyFill="1" applyBorder="1" applyAlignment="1">
      <alignment horizontal="center" vertical="center"/>
      <protection/>
    </xf>
    <xf numFmtId="0" fontId="9" fillId="0" borderId="19" xfId="67" applyFont="1" applyFill="1" applyBorder="1" applyAlignment="1">
      <alignment horizontal="center" vertical="center" shrinkToFit="1"/>
      <protection/>
    </xf>
    <xf numFmtId="0" fontId="9" fillId="0" borderId="46" xfId="67" applyFont="1" applyFill="1" applyBorder="1" applyAlignment="1">
      <alignment horizontal="center" vertical="center" shrinkToFit="1"/>
      <protection/>
    </xf>
    <xf numFmtId="0" fontId="9" fillId="0" borderId="67" xfId="67" applyFont="1" applyFill="1" applyBorder="1" applyAlignment="1">
      <alignment horizontal="center" vertical="center" shrinkToFit="1"/>
      <protection/>
    </xf>
    <xf numFmtId="20" fontId="9" fillId="0" borderId="53" xfId="64" applyNumberFormat="1" applyFont="1" applyFill="1" applyBorder="1" applyAlignment="1">
      <alignment horizontal="center" vertical="center"/>
      <protection/>
    </xf>
    <xf numFmtId="20" fontId="9" fillId="0" borderId="74" xfId="64" applyNumberFormat="1" applyFont="1" applyFill="1" applyBorder="1" applyAlignment="1">
      <alignment horizontal="center" vertical="center"/>
      <protection/>
    </xf>
    <xf numFmtId="20" fontId="9" fillId="0" borderId="85" xfId="64" applyNumberFormat="1" applyFont="1" applyFill="1" applyBorder="1" applyAlignment="1">
      <alignment horizontal="center" vertical="center"/>
      <protection/>
    </xf>
    <xf numFmtId="20" fontId="9" fillId="0" borderId="76" xfId="64" applyNumberFormat="1" applyFont="1" applyFill="1" applyBorder="1" applyAlignment="1">
      <alignment horizontal="center" vertical="center"/>
      <protection/>
    </xf>
    <xf numFmtId="0" fontId="4" fillId="0" borderId="10" xfId="66" applyFont="1" applyBorder="1" applyAlignment="1">
      <alignment horizontal="center" vertical="center"/>
      <protection/>
    </xf>
    <xf numFmtId="0" fontId="4" fillId="0" borderId="68" xfId="66" applyFont="1" applyBorder="1" applyAlignment="1">
      <alignment horizontal="center" vertical="center"/>
      <protection/>
    </xf>
    <xf numFmtId="0" fontId="4" fillId="0" borderId="58" xfId="66" applyFont="1" applyBorder="1" applyAlignment="1">
      <alignment horizontal="center" vertical="center"/>
      <protection/>
    </xf>
    <xf numFmtId="0" fontId="4" fillId="0" borderId="69" xfId="66" applyFont="1" applyBorder="1" applyAlignment="1">
      <alignment horizontal="center" vertical="center"/>
      <protection/>
    </xf>
    <xf numFmtId="0" fontId="7" fillId="17" borderId="43" xfId="66" applyFont="1" applyFill="1" applyBorder="1" applyAlignment="1">
      <alignment horizontal="center" vertical="center"/>
      <protection/>
    </xf>
    <xf numFmtId="20" fontId="8" fillId="0" borderId="70" xfId="64" applyNumberFormat="1" applyFont="1" applyFill="1" applyBorder="1" applyAlignment="1">
      <alignment horizontal="center" vertical="center"/>
      <protection/>
    </xf>
    <xf numFmtId="20" fontId="8" fillId="0" borderId="71" xfId="64" applyNumberFormat="1" applyFont="1" applyFill="1" applyBorder="1" applyAlignment="1">
      <alignment horizontal="center" vertical="center"/>
      <protection/>
    </xf>
    <xf numFmtId="0" fontId="10" fillId="0" borderId="70" xfId="66" applyFont="1" applyFill="1" applyBorder="1" applyAlignment="1">
      <alignment horizontal="center" vertical="center"/>
      <protection/>
    </xf>
    <xf numFmtId="0" fontId="10" fillId="0" borderId="43" xfId="66" applyFont="1" applyFill="1" applyBorder="1" applyAlignment="1">
      <alignment horizontal="center" vertical="center"/>
      <protection/>
    </xf>
    <xf numFmtId="0" fontId="10" fillId="0" borderId="97" xfId="66" applyFont="1" applyFill="1" applyBorder="1" applyAlignment="1">
      <alignment horizontal="center" vertical="center"/>
      <protection/>
    </xf>
    <xf numFmtId="0" fontId="9" fillId="0" borderId="53" xfId="66" applyFont="1" applyFill="1" applyBorder="1" applyAlignment="1">
      <alignment horizontal="center" vertical="center" shrinkToFit="1"/>
      <protection/>
    </xf>
    <xf numFmtId="0" fontId="9" fillId="0" borderId="17" xfId="66" applyFont="1" applyFill="1" applyBorder="1" applyAlignment="1">
      <alignment horizontal="center" vertical="center" shrinkToFit="1"/>
      <protection/>
    </xf>
    <xf numFmtId="0" fontId="9" fillId="0" borderId="74" xfId="66" applyFont="1" applyFill="1" applyBorder="1" applyAlignment="1">
      <alignment horizontal="center" vertical="center" shrinkToFit="1"/>
      <protection/>
    </xf>
    <xf numFmtId="0" fontId="10" fillId="0" borderId="99" xfId="66" applyFont="1" applyFill="1" applyBorder="1" applyAlignment="1">
      <alignment horizontal="center" vertical="center"/>
      <protection/>
    </xf>
    <xf numFmtId="0" fontId="10" fillId="0" borderId="71" xfId="66" applyFont="1" applyFill="1" applyBorder="1" applyAlignment="1">
      <alignment horizontal="center" vertical="center"/>
      <protection/>
    </xf>
    <xf numFmtId="20" fontId="8" fillId="0" borderId="66" xfId="64" applyNumberFormat="1" applyFont="1" applyFill="1" applyBorder="1" applyAlignment="1">
      <alignment horizontal="center" vertical="center"/>
      <protection/>
    </xf>
    <xf numFmtId="20" fontId="8" fillId="0" borderId="72" xfId="64" applyNumberFormat="1" applyFont="1" applyFill="1" applyBorder="1" applyAlignment="1">
      <alignment horizontal="center" vertical="center"/>
      <protection/>
    </xf>
    <xf numFmtId="20" fontId="8" fillId="0" borderId="19" xfId="64" applyNumberFormat="1" applyFont="1" applyFill="1" applyBorder="1" applyAlignment="1">
      <alignment horizontal="center" vertical="center"/>
      <protection/>
    </xf>
    <xf numFmtId="20" fontId="8" fillId="0" borderId="67" xfId="64" applyNumberFormat="1" applyFont="1" applyFill="1" applyBorder="1" applyAlignment="1">
      <alignment horizontal="center" vertical="center"/>
      <protection/>
    </xf>
    <xf numFmtId="20" fontId="11" fillId="0" borderId="70" xfId="64" applyNumberFormat="1" applyFont="1" applyFill="1" applyBorder="1" applyAlignment="1">
      <alignment horizontal="center" vertical="center"/>
      <protection/>
    </xf>
    <xf numFmtId="20" fontId="11" fillId="0" borderId="71" xfId="64" applyNumberFormat="1" applyFont="1" applyFill="1" applyBorder="1" applyAlignment="1">
      <alignment horizontal="center" vertical="center"/>
      <protection/>
    </xf>
    <xf numFmtId="0" fontId="8" fillId="0" borderId="43" xfId="66" applyFont="1" applyFill="1" applyBorder="1" applyAlignment="1">
      <alignment horizontal="center" vertical="center"/>
      <protection/>
    </xf>
    <xf numFmtId="0" fontId="8" fillId="0" borderId="97" xfId="66" applyFont="1" applyFill="1" applyBorder="1" applyAlignment="1">
      <alignment horizontal="center" vertical="center"/>
      <protection/>
    </xf>
    <xf numFmtId="0" fontId="8" fillId="0" borderId="24" xfId="66" applyFont="1" applyFill="1" applyBorder="1" applyAlignment="1">
      <alignment horizontal="center" vertical="center"/>
      <protection/>
    </xf>
    <xf numFmtId="0" fontId="8" fillId="0" borderId="0" xfId="66" applyFont="1" applyFill="1" applyBorder="1" applyAlignment="1">
      <alignment horizontal="center" vertical="center"/>
      <protection/>
    </xf>
    <xf numFmtId="0" fontId="8" fillId="0" borderId="93" xfId="66" applyFont="1" applyFill="1" applyBorder="1" applyAlignment="1">
      <alignment horizontal="center" vertical="center"/>
      <protection/>
    </xf>
    <xf numFmtId="0" fontId="8" fillId="0" borderId="99" xfId="66" applyFont="1" applyFill="1" applyBorder="1" applyAlignment="1">
      <alignment horizontal="center" vertical="center"/>
      <protection/>
    </xf>
    <xf numFmtId="20" fontId="11" fillId="0" borderId="100" xfId="64" applyNumberFormat="1" applyFont="1" applyFill="1" applyBorder="1" applyAlignment="1">
      <alignment horizontal="center" vertical="center"/>
      <protection/>
    </xf>
    <xf numFmtId="20" fontId="11" fillId="0" borderId="101" xfId="64" applyNumberFormat="1" applyFont="1" applyFill="1" applyBorder="1" applyAlignment="1">
      <alignment horizontal="center" vertical="center"/>
      <protection/>
    </xf>
    <xf numFmtId="0" fontId="4" fillId="0" borderId="100" xfId="67" applyFont="1" applyFill="1" applyBorder="1" applyAlignment="1">
      <alignment horizontal="center" vertical="center"/>
      <protection/>
    </xf>
    <xf numFmtId="0" fontId="4" fillId="0" borderId="61" xfId="67" applyFont="1" applyFill="1" applyBorder="1" applyAlignment="1">
      <alignment horizontal="center" vertical="center"/>
      <protection/>
    </xf>
    <xf numFmtId="0" fontId="4" fillId="0" borderId="102" xfId="67" applyFont="1" applyFill="1" applyBorder="1" applyAlignment="1">
      <alignment horizontal="center" vertical="center"/>
      <protection/>
    </xf>
    <xf numFmtId="0" fontId="8" fillId="0" borderId="103" xfId="67" applyFont="1" applyFill="1" applyBorder="1">
      <alignment/>
      <protection/>
    </xf>
    <xf numFmtId="0" fontId="8" fillId="0" borderId="60" xfId="67" applyFont="1" applyFill="1" applyBorder="1">
      <alignment/>
      <protection/>
    </xf>
    <xf numFmtId="0" fontId="8" fillId="0" borderId="100" xfId="66" applyFont="1" applyFill="1" applyBorder="1" applyAlignment="1">
      <alignment horizontal="center" vertical="center"/>
      <protection/>
    </xf>
    <xf numFmtId="0" fontId="8" fillId="0" borderId="61" xfId="66" applyFont="1" applyFill="1" applyBorder="1" applyAlignment="1">
      <alignment horizontal="center" vertical="center"/>
      <protection/>
    </xf>
    <xf numFmtId="0" fontId="8" fillId="0" borderId="102" xfId="66" applyFont="1" applyFill="1" applyBorder="1" applyAlignment="1">
      <alignment horizontal="center" vertical="center"/>
      <protection/>
    </xf>
    <xf numFmtId="0" fontId="8" fillId="0" borderId="104" xfId="66" applyFont="1" applyFill="1" applyBorder="1" applyAlignment="1">
      <alignment horizontal="center" vertical="center"/>
      <protection/>
    </xf>
    <xf numFmtId="0" fontId="8" fillId="0" borderId="101" xfId="66" applyFont="1" applyFill="1" applyBorder="1" applyAlignment="1">
      <alignment horizontal="center" vertical="center"/>
      <protection/>
    </xf>
    <xf numFmtId="0" fontId="9" fillId="0" borderId="100" xfId="66" applyFont="1" applyFill="1" applyBorder="1" applyAlignment="1">
      <alignment horizontal="center" vertical="center" shrinkToFit="1"/>
      <protection/>
    </xf>
    <xf numFmtId="0" fontId="9" fillId="0" borderId="61" xfId="66" applyFont="1" applyFill="1" applyBorder="1" applyAlignment="1">
      <alignment horizontal="center" vertical="center" shrinkToFit="1"/>
      <protection/>
    </xf>
    <xf numFmtId="0" fontId="9" fillId="0" borderId="101" xfId="66" applyFont="1" applyFill="1" applyBorder="1" applyAlignment="1">
      <alignment horizontal="center" vertical="center" shrinkToFit="1"/>
      <protection/>
    </xf>
    <xf numFmtId="20" fontId="11" fillId="0" borderId="68" xfId="64" applyNumberFormat="1" applyFont="1" applyFill="1" applyBorder="1" applyAlignment="1">
      <alignment horizontal="center" vertical="center"/>
      <protection/>
    </xf>
    <xf numFmtId="20" fontId="11" fillId="0" borderId="69" xfId="64" applyNumberFormat="1" applyFont="1" applyFill="1" applyBorder="1" applyAlignment="1">
      <alignment horizontal="center" vertical="center"/>
      <protection/>
    </xf>
    <xf numFmtId="0" fontId="4" fillId="0" borderId="68" xfId="67" applyFont="1" applyFill="1" applyBorder="1" applyAlignment="1">
      <alignment horizontal="center" vertical="center"/>
      <protection/>
    </xf>
    <xf numFmtId="0" fontId="4" fillId="0" borderId="58" xfId="67" applyFont="1" applyFill="1" applyBorder="1" applyAlignment="1">
      <alignment horizontal="center" vertical="center"/>
      <protection/>
    </xf>
    <xf numFmtId="0" fontId="4" fillId="0" borderId="105" xfId="67" applyFont="1" applyFill="1" applyBorder="1" applyAlignment="1">
      <alignment horizontal="center" vertical="center"/>
      <protection/>
    </xf>
    <xf numFmtId="0" fontId="8" fillId="0" borderId="106" xfId="67" applyFont="1" applyFill="1" applyBorder="1">
      <alignment/>
      <protection/>
    </xf>
    <xf numFmtId="0" fontId="8" fillId="0" borderId="57" xfId="67" applyFont="1" applyFill="1" applyBorder="1">
      <alignment/>
      <protection/>
    </xf>
    <xf numFmtId="0" fontId="8" fillId="0" borderId="58" xfId="66" applyFont="1" applyFill="1" applyBorder="1" applyAlignment="1">
      <alignment horizontal="center" vertical="center"/>
      <protection/>
    </xf>
    <xf numFmtId="0" fontId="8" fillId="0" borderId="105" xfId="66" applyFont="1" applyFill="1" applyBorder="1" applyAlignment="1">
      <alignment horizontal="center" vertical="center"/>
      <protection/>
    </xf>
    <xf numFmtId="20" fontId="9" fillId="0" borderId="100" xfId="64" applyNumberFormat="1" applyFont="1" applyFill="1" applyBorder="1" applyAlignment="1">
      <alignment horizontal="center" vertical="center"/>
      <protection/>
    </xf>
    <xf numFmtId="20" fontId="9" fillId="0" borderId="101" xfId="64" applyNumberFormat="1" applyFont="1" applyFill="1" applyBorder="1" applyAlignment="1">
      <alignment horizontal="center" vertical="center"/>
      <protection/>
    </xf>
    <xf numFmtId="0" fontId="9" fillId="0" borderId="100" xfId="67" applyFont="1" applyFill="1" applyBorder="1" applyAlignment="1">
      <alignment horizontal="center" vertical="center" shrinkToFit="1"/>
      <protection/>
    </xf>
    <xf numFmtId="0" fontId="9" fillId="0" borderId="61" xfId="67" applyFont="1" applyFill="1" applyBorder="1" applyAlignment="1">
      <alignment horizontal="center" vertical="center" shrinkToFit="1"/>
      <protection/>
    </xf>
    <xf numFmtId="0" fontId="9" fillId="0" borderId="101" xfId="67" applyFont="1" applyFill="1" applyBorder="1" applyAlignment="1">
      <alignment horizontal="center" vertical="center" shrinkToFit="1"/>
      <protection/>
    </xf>
    <xf numFmtId="0" fontId="9" fillId="0" borderId="24" xfId="66" applyFont="1" applyFill="1" applyBorder="1" applyAlignment="1">
      <alignment horizontal="center" vertical="center" shrinkToFit="1"/>
      <protection/>
    </xf>
    <xf numFmtId="0" fontId="9" fillId="0" borderId="0" xfId="66" applyFont="1" applyFill="1" applyBorder="1" applyAlignment="1">
      <alignment horizontal="center" vertical="center" shrinkToFit="1"/>
      <protection/>
    </xf>
    <xf numFmtId="0" fontId="9" fillId="0" borderId="83" xfId="66" applyFont="1" applyFill="1" applyBorder="1" applyAlignment="1">
      <alignment horizontal="center" vertical="center" shrinkToFit="1"/>
      <protection/>
    </xf>
    <xf numFmtId="0" fontId="8" fillId="0" borderId="96" xfId="66" applyFont="1" applyFill="1" applyBorder="1" applyAlignment="1">
      <alignment horizontal="center" vertical="center"/>
      <protection/>
    </xf>
    <xf numFmtId="0" fontId="8" fillId="0" borderId="83" xfId="66" applyFont="1" applyFill="1" applyBorder="1" applyAlignment="1">
      <alignment horizontal="center" vertical="center"/>
      <protection/>
    </xf>
    <xf numFmtId="0" fontId="8" fillId="0" borderId="77" xfId="66" applyFont="1" applyFill="1" applyBorder="1" applyAlignment="1">
      <alignment horizontal="center" vertical="center"/>
      <protection/>
    </xf>
    <xf numFmtId="0" fontId="8" fillId="0" borderId="46" xfId="66" applyFont="1" applyFill="1" applyBorder="1" applyAlignment="1">
      <alignment horizontal="center" vertical="center"/>
      <protection/>
    </xf>
    <xf numFmtId="0" fontId="8" fillId="0" borderId="67" xfId="66" applyFont="1" applyFill="1" applyBorder="1" applyAlignment="1">
      <alignment horizontal="center" vertical="center"/>
      <protection/>
    </xf>
    <xf numFmtId="0" fontId="8" fillId="0" borderId="107" xfId="66" applyFont="1" applyFill="1" applyBorder="1" applyAlignment="1">
      <alignment horizontal="center" vertical="center"/>
      <protection/>
    </xf>
    <xf numFmtId="0" fontId="8" fillId="0" borderId="19" xfId="66" applyFont="1" applyFill="1" applyBorder="1" applyAlignment="1">
      <alignment horizontal="center" vertical="center"/>
      <protection/>
    </xf>
    <xf numFmtId="0" fontId="8" fillId="0" borderId="87" xfId="66" applyFont="1" applyFill="1" applyBorder="1" applyAlignment="1">
      <alignment horizontal="center" vertical="center"/>
      <protection/>
    </xf>
    <xf numFmtId="20" fontId="9" fillId="0" borderId="68" xfId="64" applyNumberFormat="1" applyFont="1" applyFill="1" applyBorder="1" applyAlignment="1">
      <alignment horizontal="center" vertical="center"/>
      <protection/>
    </xf>
    <xf numFmtId="20" fontId="9" fillId="0" borderId="69" xfId="64" applyNumberFormat="1" applyFont="1" applyFill="1" applyBorder="1" applyAlignment="1">
      <alignment horizontal="center" vertical="center"/>
      <protection/>
    </xf>
    <xf numFmtId="0" fontId="2" fillId="0" borderId="0" xfId="66" applyFont="1" applyBorder="1" applyAlignment="1">
      <alignment horizontal="center" vertical="center"/>
      <protection/>
    </xf>
    <xf numFmtId="0" fontId="5" fillId="0" borderId="0" xfId="66" applyFont="1" applyBorder="1" applyAlignment="1">
      <alignment horizontal="center" vertical="center"/>
      <protection/>
    </xf>
    <xf numFmtId="0" fontId="11" fillId="0" borderId="108" xfId="67" applyFont="1" applyFill="1" applyBorder="1" applyAlignment="1">
      <alignment horizontal="center" vertical="center" shrinkToFit="1"/>
      <protection/>
    </xf>
    <xf numFmtId="0" fontId="11" fillId="0" borderId="109" xfId="67" applyFont="1" applyFill="1" applyBorder="1" applyAlignment="1">
      <alignment horizontal="center" vertical="center" shrinkToFit="1"/>
      <protection/>
    </xf>
    <xf numFmtId="0" fontId="11" fillId="0" borderId="110" xfId="67" applyFont="1" applyFill="1" applyBorder="1" applyAlignment="1">
      <alignment horizontal="center" vertical="center" shrinkToFit="1"/>
      <protection/>
    </xf>
    <xf numFmtId="0" fontId="9" fillId="0" borderId="19" xfId="66" applyFont="1" applyFill="1" applyBorder="1" applyAlignment="1">
      <alignment horizontal="center" vertical="center" shrinkToFit="1"/>
      <protection/>
    </xf>
    <xf numFmtId="0" fontId="9" fillId="0" borderId="46" xfId="66" applyFont="1" applyFill="1" applyBorder="1" applyAlignment="1">
      <alignment horizontal="center" vertical="center" shrinkToFit="1"/>
      <protection/>
    </xf>
    <xf numFmtId="0" fontId="9" fillId="0" borderId="67" xfId="66" applyFont="1" applyFill="1" applyBorder="1" applyAlignment="1">
      <alignment horizontal="center" vertical="center" shrinkToFit="1"/>
      <protection/>
    </xf>
    <xf numFmtId="0" fontId="9" fillId="0" borderId="68" xfId="66" applyFont="1" applyFill="1" applyBorder="1" applyAlignment="1">
      <alignment horizontal="center" vertical="center" shrinkToFit="1"/>
      <protection/>
    </xf>
    <xf numFmtId="0" fontId="9" fillId="0" borderId="58" xfId="66" applyFont="1" applyFill="1" applyBorder="1" applyAlignment="1">
      <alignment horizontal="center" vertical="center" shrinkToFit="1"/>
      <protection/>
    </xf>
    <xf numFmtId="0" fontId="9" fillId="0" borderId="69" xfId="66" applyFont="1" applyFill="1" applyBorder="1" applyAlignment="1">
      <alignment horizontal="center" vertical="center" shrinkToFit="1"/>
      <protection/>
    </xf>
    <xf numFmtId="56" fontId="11" fillId="0" borderId="100" xfId="67" applyNumberFormat="1" applyFont="1" applyFill="1" applyBorder="1" applyAlignment="1">
      <alignment horizontal="center" vertical="center" shrinkToFit="1"/>
      <protection/>
    </xf>
    <xf numFmtId="0" fontId="11" fillId="0" borderId="61" xfId="67" applyFont="1" applyFill="1" applyBorder="1" applyAlignment="1">
      <alignment horizontal="center" vertical="center" shrinkToFit="1"/>
      <protection/>
    </xf>
    <xf numFmtId="0" fontId="11" fillId="0" borderId="101" xfId="67" applyFont="1" applyFill="1" applyBorder="1" applyAlignment="1">
      <alignment horizontal="center" vertical="center" shrinkToFit="1"/>
      <protection/>
    </xf>
    <xf numFmtId="0" fontId="21" fillId="10" borderId="0" xfId="63" applyFont="1" applyFill="1" applyAlignment="1">
      <alignment vertical="center" shrinkToFit="1"/>
      <protection/>
    </xf>
    <xf numFmtId="0" fontId="1" fillId="10" borderId="0" xfId="63" applyFont="1" applyFill="1" applyAlignment="1">
      <alignment vertical="center"/>
      <protection/>
    </xf>
    <xf numFmtId="0" fontId="0" fillId="26" borderId="64" xfId="63" applyFont="1" applyFill="1" applyBorder="1" applyAlignment="1">
      <alignment horizontal="center" vertical="center" shrinkToFit="1"/>
      <protection/>
    </xf>
    <xf numFmtId="0" fontId="0" fillId="26" borderId="58" xfId="63" applyFill="1" applyBorder="1" applyAlignment="1">
      <alignment horizontal="center" vertical="center" shrinkToFit="1"/>
      <protection/>
    </xf>
    <xf numFmtId="0" fontId="0" fillId="26" borderId="65" xfId="63" applyFill="1" applyBorder="1" applyAlignment="1">
      <alignment horizontal="center" vertical="center" shrinkToFit="1"/>
      <protection/>
    </xf>
    <xf numFmtId="0" fontId="0" fillId="26" borderId="0" xfId="63" applyFont="1" applyFill="1" applyBorder="1" applyAlignment="1">
      <alignment horizontal="center" vertical="center" shrinkToFit="1"/>
      <protection/>
    </xf>
    <xf numFmtId="0" fontId="0" fillId="26" borderId="0" xfId="63" applyFill="1" applyBorder="1" applyAlignment="1">
      <alignment horizontal="center" vertical="center" shrinkToFit="1"/>
      <protection/>
    </xf>
    <xf numFmtId="0" fontId="0" fillId="0" borderId="68" xfId="63" applyFont="1" applyBorder="1" applyAlignment="1">
      <alignment horizontal="center" vertical="center" shrinkToFit="1"/>
      <protection/>
    </xf>
    <xf numFmtId="0" fontId="0" fillId="0" borderId="69" xfId="63" applyBorder="1" applyAlignment="1">
      <alignment horizontal="center" vertical="center" shrinkToFit="1"/>
      <protection/>
    </xf>
    <xf numFmtId="0" fontId="0" fillId="0" borderId="70" xfId="63" applyBorder="1" applyAlignment="1">
      <alignment horizontal="center" vertical="center" shrinkToFit="1"/>
      <protection/>
    </xf>
    <xf numFmtId="0" fontId="0" fillId="0" borderId="71" xfId="63" applyBorder="1" applyAlignment="1">
      <alignment horizontal="center" vertical="center" shrinkToFit="1"/>
      <protection/>
    </xf>
    <xf numFmtId="0" fontId="0" fillId="0" borderId="111" xfId="63" applyFont="1" applyBorder="1" applyAlignment="1">
      <alignment horizontal="center" vertical="center" shrinkToFit="1"/>
      <protection/>
    </xf>
    <xf numFmtId="0" fontId="0" fillId="0" borderId="112" xfId="63" applyBorder="1" applyAlignment="1">
      <alignment horizontal="center" vertical="center" shrinkToFit="1"/>
      <protection/>
    </xf>
    <xf numFmtId="0" fontId="0" fillId="26" borderId="30" xfId="63" applyFont="1" applyFill="1" applyBorder="1" applyAlignment="1">
      <alignment horizontal="center" vertical="center"/>
      <protection/>
    </xf>
    <xf numFmtId="0" fontId="0" fillId="26" borderId="34" xfId="63" applyFill="1" applyBorder="1" applyAlignment="1">
      <alignment horizontal="center" vertical="center"/>
      <protection/>
    </xf>
    <xf numFmtId="56" fontId="0" fillId="26" borderId="0" xfId="63" applyNumberFormat="1" applyFont="1" applyFill="1" applyBorder="1" applyAlignment="1">
      <alignment horizontal="center" vertical="center"/>
      <protection/>
    </xf>
    <xf numFmtId="0" fontId="0" fillId="26" borderId="0" xfId="63" applyFill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 shrinkToFit="1"/>
      <protection/>
    </xf>
    <xf numFmtId="0" fontId="0" fillId="0" borderId="0" xfId="63" applyBorder="1" applyAlignment="1">
      <alignment horizontal="center" vertical="center" shrinkToFit="1"/>
      <protection/>
    </xf>
    <xf numFmtId="0" fontId="19" fillId="24" borderId="0" xfId="63" applyFont="1" applyFill="1" applyAlignment="1">
      <alignment vertical="center" shrinkToFit="1"/>
      <protection/>
    </xf>
    <xf numFmtId="0" fontId="20" fillId="24" borderId="0" xfId="63" applyFont="1" applyFill="1" applyAlignment="1">
      <alignment vertical="center"/>
      <protection/>
    </xf>
    <xf numFmtId="0" fontId="0" fillId="26" borderId="0" xfId="63" applyFont="1" applyFill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0" xfId="63" applyBorder="1" applyAlignment="1">
      <alignment horizontal="center" vertical="center"/>
      <protection/>
    </xf>
    <xf numFmtId="0" fontId="0" fillId="26" borderId="64" xfId="63" applyFont="1" applyFill="1" applyBorder="1" applyAlignment="1">
      <alignment horizontal="center" vertical="center"/>
      <protection/>
    </xf>
    <xf numFmtId="0" fontId="0" fillId="26" borderId="58" xfId="63" applyFill="1" applyBorder="1" applyAlignment="1">
      <alignment horizontal="center" vertical="center"/>
      <protection/>
    </xf>
    <xf numFmtId="0" fontId="0" fillId="26" borderId="65" xfId="63" applyFill="1" applyBorder="1" applyAlignment="1">
      <alignment horizontal="center" vertical="center"/>
      <protection/>
    </xf>
    <xf numFmtId="0" fontId="17" fillId="27" borderId="0" xfId="63" applyFont="1" applyFill="1" applyAlignment="1">
      <alignment vertical="center" shrinkToFit="1"/>
      <protection/>
    </xf>
    <xf numFmtId="0" fontId="18" fillId="27" borderId="0" xfId="63" applyFont="1" applyFill="1" applyAlignment="1">
      <alignment vertical="center" shrinkToFit="1"/>
      <protection/>
    </xf>
    <xf numFmtId="0" fontId="0" fillId="0" borderId="0" xfId="63" applyAlignment="1">
      <alignment vertical="center"/>
      <protection/>
    </xf>
    <xf numFmtId="0" fontId="0" fillId="26" borderId="38" xfId="63" applyFont="1" applyFill="1" applyBorder="1" applyAlignment="1">
      <alignment horizontal="center" vertical="center" shrinkToFit="1"/>
      <protection/>
    </xf>
    <xf numFmtId="0" fontId="0" fillId="26" borderId="38" xfId="63" applyFill="1" applyBorder="1" applyAlignment="1">
      <alignment horizontal="center" vertical="center" shrinkToFit="1"/>
      <protection/>
    </xf>
    <xf numFmtId="0" fontId="0" fillId="26" borderId="30" xfId="63" applyFont="1" applyFill="1" applyBorder="1" applyAlignment="1">
      <alignment horizontal="center" vertical="center" shrinkToFit="1"/>
      <protection/>
    </xf>
    <xf numFmtId="0" fontId="0" fillId="26" borderId="34" xfId="63" applyFill="1" applyBorder="1" applyAlignment="1">
      <alignment horizontal="center" vertical="center" shrinkToFit="1"/>
      <protection/>
    </xf>
    <xf numFmtId="56" fontId="22" fillId="0" borderId="0" xfId="60" applyNumberFormat="1" applyFont="1" applyAlignment="1">
      <alignment vertical="center"/>
      <protection/>
    </xf>
    <xf numFmtId="0" fontId="22" fillId="0" borderId="40" xfId="60" applyFont="1" applyBorder="1" applyAlignment="1">
      <alignment vertical="center"/>
      <protection/>
    </xf>
    <xf numFmtId="0" fontId="18" fillId="0" borderId="0" xfId="60" applyFont="1" applyAlignment="1">
      <alignment horizontal="center" vertical="center"/>
      <protection/>
    </xf>
    <xf numFmtId="0" fontId="18" fillId="0" borderId="40" xfId="60" applyFont="1" applyBorder="1" applyAlignment="1">
      <alignment horizontal="center" vertical="center"/>
      <protection/>
    </xf>
    <xf numFmtId="0" fontId="0" fillId="0" borderId="113" xfId="60" applyBorder="1" applyAlignment="1">
      <alignment horizontal="center" vertical="center"/>
      <protection/>
    </xf>
    <xf numFmtId="0" fontId="0" fillId="0" borderId="114" xfId="60" applyBorder="1" applyAlignment="1">
      <alignment horizontal="center" vertical="center"/>
      <protection/>
    </xf>
    <xf numFmtId="20" fontId="0" fillId="0" borderId="115" xfId="60" applyNumberFormat="1" applyBorder="1" applyAlignment="1">
      <alignment horizontal="center" vertical="center"/>
      <protection/>
    </xf>
    <xf numFmtId="0" fontId="0" fillId="0" borderId="20" xfId="60" applyBorder="1" applyAlignment="1">
      <alignment horizontal="center" vertical="center"/>
      <protection/>
    </xf>
    <xf numFmtId="0" fontId="0" fillId="0" borderId="115" xfId="60" applyBorder="1" applyAlignment="1">
      <alignment horizontal="center" vertical="center"/>
      <protection/>
    </xf>
    <xf numFmtId="0" fontId="0" fillId="0" borderId="116" xfId="60" applyBorder="1" applyAlignment="1">
      <alignment horizontal="center" vertical="center"/>
      <protection/>
    </xf>
    <xf numFmtId="0" fontId="0" fillId="0" borderId="117" xfId="60" applyBorder="1" applyAlignment="1">
      <alignment horizontal="center" vertical="center"/>
      <protection/>
    </xf>
    <xf numFmtId="20" fontId="0" fillId="0" borderId="114" xfId="60" applyNumberFormat="1" applyBorder="1" applyAlignment="1">
      <alignment vertical="center"/>
      <protection/>
    </xf>
    <xf numFmtId="0" fontId="0" fillId="0" borderId="114" xfId="60" applyBorder="1" applyAlignment="1">
      <alignment vertical="center"/>
      <protection/>
    </xf>
    <xf numFmtId="20" fontId="0" fillId="0" borderId="20" xfId="60" applyNumberFormat="1" applyBorder="1" applyAlignment="1">
      <alignment vertical="center"/>
      <protection/>
    </xf>
    <xf numFmtId="0" fontId="0" fillId="0" borderId="20" xfId="60" applyBorder="1" applyAlignment="1">
      <alignment vertical="center"/>
      <protection/>
    </xf>
    <xf numFmtId="0" fontId="0" fillId="0" borderId="10" xfId="60" applyFont="1" applyBorder="1" applyAlignment="1">
      <alignment vertical="center" shrinkToFit="1"/>
      <protection/>
    </xf>
    <xf numFmtId="0" fontId="0" fillId="0" borderId="41" xfId="60" applyBorder="1" applyAlignment="1">
      <alignment vertical="center" shrinkToFit="1"/>
      <protection/>
    </xf>
    <xf numFmtId="0" fontId="0" fillId="0" borderId="20" xfId="60" applyFont="1" applyBorder="1" applyAlignment="1">
      <alignment vertical="center"/>
      <protection/>
    </xf>
    <xf numFmtId="0" fontId="0" fillId="0" borderId="118" xfId="60" applyFont="1" applyBorder="1" applyAlignment="1">
      <alignment vertical="center" shrinkToFit="1"/>
      <protection/>
    </xf>
    <xf numFmtId="0" fontId="0" fillId="0" borderId="119" xfId="60" applyBorder="1" applyAlignment="1">
      <alignment vertical="center" shrinkToFit="1"/>
      <protection/>
    </xf>
    <xf numFmtId="0" fontId="0" fillId="0" borderId="120" xfId="60" applyBorder="1" applyAlignment="1">
      <alignment vertical="center"/>
      <protection/>
    </xf>
    <xf numFmtId="0" fontId="0" fillId="0" borderId="121" xfId="60" applyBorder="1" applyAlignment="1">
      <alignment vertical="center"/>
      <protection/>
    </xf>
    <xf numFmtId="0" fontId="0" fillId="0" borderId="121" xfId="60" applyBorder="1" applyAlignment="1">
      <alignment horizontal="center" vertical="center"/>
      <protection/>
    </xf>
    <xf numFmtId="0" fontId="0" fillId="0" borderId="122" xfId="60" applyBorder="1" applyAlignment="1">
      <alignment vertical="center" shrinkToFit="1"/>
      <protection/>
    </xf>
    <xf numFmtId="0" fontId="0" fillId="0" borderId="123" xfId="60" applyBorder="1" applyAlignment="1">
      <alignment vertical="center" shrinkToFit="1"/>
      <protection/>
    </xf>
    <xf numFmtId="0" fontId="0" fillId="0" borderId="118" xfId="60" applyBorder="1" applyAlignment="1">
      <alignment vertical="center" shrinkToFit="1"/>
      <protection/>
    </xf>
    <xf numFmtId="0" fontId="0" fillId="0" borderId="10" xfId="60" applyFont="1" applyBorder="1" applyAlignment="1">
      <alignment vertical="center"/>
      <protection/>
    </xf>
    <xf numFmtId="0" fontId="0" fillId="0" borderId="41" xfId="60" applyBorder="1" applyAlignment="1">
      <alignment vertical="center"/>
      <protection/>
    </xf>
    <xf numFmtId="0" fontId="0" fillId="0" borderId="119" xfId="60" applyFont="1" applyBorder="1" applyAlignment="1">
      <alignment vertical="center" shrinkToFit="1"/>
      <protection/>
    </xf>
    <xf numFmtId="0" fontId="0" fillId="0" borderId="123" xfId="60" applyFont="1" applyBorder="1" applyAlignment="1">
      <alignment vertical="center" shrinkToFit="1"/>
      <protection/>
    </xf>
    <xf numFmtId="56" fontId="39" fillId="0" borderId="0" xfId="60" applyNumberFormat="1" applyFont="1" applyAlignment="1">
      <alignment vertical="center"/>
      <protection/>
    </xf>
    <xf numFmtId="0" fontId="39" fillId="0" borderId="40" xfId="60" applyFont="1" applyBorder="1" applyAlignment="1">
      <alignment vertical="center"/>
      <protection/>
    </xf>
    <xf numFmtId="20" fontId="0" fillId="0" borderId="114" xfId="60" applyNumberFormat="1" applyFont="1" applyBorder="1" applyAlignment="1">
      <alignment vertical="center"/>
      <protection/>
    </xf>
    <xf numFmtId="20" fontId="0" fillId="0" borderId="20" xfId="60" applyNumberFormat="1" applyFont="1" applyBorder="1" applyAlignment="1">
      <alignment vertical="center"/>
      <protection/>
    </xf>
    <xf numFmtId="176" fontId="0" fillId="0" borderId="10" xfId="60" applyNumberFormat="1" applyFont="1" applyBorder="1" applyAlignment="1">
      <alignment vertical="center" shrinkToFit="1"/>
      <protection/>
    </xf>
    <xf numFmtId="176" fontId="0" fillId="0" borderId="41" xfId="60" applyNumberFormat="1" applyBorder="1" applyAlignment="1">
      <alignment vertical="center" shrinkToFit="1"/>
      <protection/>
    </xf>
    <xf numFmtId="0" fontId="0" fillId="0" borderId="121" xfId="60" applyFont="1" applyBorder="1" applyAlignment="1">
      <alignment vertical="center"/>
      <protection/>
    </xf>
    <xf numFmtId="20" fontId="0" fillId="0" borderId="124" xfId="60" applyNumberFormat="1" applyFont="1" applyBorder="1" applyAlignment="1">
      <alignment vertical="center"/>
      <protection/>
    </xf>
    <xf numFmtId="20" fontId="0" fillId="0" borderId="41" xfId="60" applyNumberFormat="1" applyFont="1" applyBorder="1" applyAlignment="1">
      <alignment vertical="center"/>
      <protection/>
    </xf>
    <xf numFmtId="0" fontId="0" fillId="0" borderId="125" xfId="60" applyFont="1" applyBorder="1" applyAlignment="1">
      <alignment vertical="center" shrinkToFit="1"/>
      <protection/>
    </xf>
    <xf numFmtId="0" fontId="0" fillId="0" borderId="41" xfId="60" applyFont="1" applyBorder="1" applyAlignment="1">
      <alignment vertical="center"/>
      <protection/>
    </xf>
    <xf numFmtId="20" fontId="0" fillId="0" borderId="10" xfId="60" applyNumberFormat="1" applyFont="1" applyBorder="1" applyAlignment="1">
      <alignment vertical="center"/>
      <protection/>
    </xf>
    <xf numFmtId="20" fontId="0" fillId="0" borderId="122" xfId="60" applyNumberFormat="1" applyFont="1" applyBorder="1" applyAlignment="1">
      <alignment vertical="center"/>
      <protection/>
    </xf>
    <xf numFmtId="0" fontId="0" fillId="0" borderId="41" xfId="60" applyBorder="1" applyAlignment="1">
      <alignment horizontal="center" vertical="center"/>
      <protection/>
    </xf>
    <xf numFmtId="20" fontId="0" fillId="0" borderId="126" xfId="60" applyNumberFormat="1" applyFont="1" applyBorder="1" applyAlignment="1">
      <alignment vertical="center"/>
      <protection/>
    </xf>
    <xf numFmtId="0" fontId="0" fillId="0" borderId="115" xfId="60" applyFont="1" applyBorder="1" applyAlignment="1">
      <alignment horizontal="center" vertical="center"/>
      <protection/>
    </xf>
    <xf numFmtId="0" fontId="0" fillId="0" borderId="20" xfId="60" applyFont="1" applyBorder="1" applyAlignment="1">
      <alignment horizontal="center" vertical="center"/>
      <protection/>
    </xf>
    <xf numFmtId="0" fontId="0" fillId="0" borderId="116" xfId="60" applyFont="1" applyBorder="1" applyAlignment="1">
      <alignment horizontal="center" vertical="center"/>
      <protection/>
    </xf>
    <xf numFmtId="0" fontId="0" fillId="0" borderId="117" xfId="60" applyFont="1" applyBorder="1" applyAlignment="1">
      <alignment horizontal="center" vertical="center"/>
      <protection/>
    </xf>
    <xf numFmtId="20" fontId="0" fillId="0" borderId="126" xfId="60" applyNumberFormat="1" applyBorder="1" applyAlignment="1">
      <alignment vertical="center"/>
      <protection/>
    </xf>
    <xf numFmtId="20" fontId="0" fillId="0" borderId="114" xfId="60" applyNumberFormat="1" applyFont="1" applyFill="1" applyBorder="1" applyAlignment="1">
      <alignment vertical="center"/>
      <protection/>
    </xf>
    <xf numFmtId="0" fontId="0" fillId="0" borderId="114" xfId="60" applyFont="1" applyFill="1" applyBorder="1" applyAlignment="1">
      <alignment vertical="center"/>
      <protection/>
    </xf>
    <xf numFmtId="20" fontId="0" fillId="0" borderId="20" xfId="60" applyNumberFormat="1" applyFont="1" applyFill="1" applyBorder="1" applyAlignment="1">
      <alignment vertical="center"/>
      <protection/>
    </xf>
    <xf numFmtId="0" fontId="0" fillId="0" borderId="20" xfId="60" applyFont="1" applyFill="1" applyBorder="1" applyAlignment="1">
      <alignment vertical="center"/>
      <protection/>
    </xf>
    <xf numFmtId="0" fontId="0" fillId="0" borderId="10" xfId="60" applyFont="1" applyFill="1" applyBorder="1" applyAlignment="1">
      <alignment vertical="center"/>
      <protection/>
    </xf>
    <xf numFmtId="0" fontId="0" fillId="0" borderId="41" xfId="60" applyFont="1" applyFill="1" applyBorder="1" applyAlignment="1">
      <alignment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41" xfId="60" applyFont="1" applyFill="1" applyBorder="1" applyAlignment="1">
      <alignment horizontal="center" vertical="center"/>
      <protection/>
    </xf>
    <xf numFmtId="0" fontId="0" fillId="0" borderId="120" xfId="60" applyFont="1" applyBorder="1" applyAlignment="1">
      <alignment vertical="center"/>
      <protection/>
    </xf>
    <xf numFmtId="0" fontId="0" fillId="0" borderId="122" xfId="60" applyFont="1" applyBorder="1" applyAlignment="1">
      <alignment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22" xfId="60" applyFont="1" applyBorder="1" applyAlignment="1">
      <alignment horizontal="center" vertical="center"/>
      <protection/>
    </xf>
    <xf numFmtId="0" fontId="0" fillId="0" borderId="122" xfId="60" applyFont="1" applyBorder="1" applyAlignment="1">
      <alignment vertical="center" shrinkToFit="1"/>
      <protection/>
    </xf>
    <xf numFmtId="0" fontId="0" fillId="0" borderId="114" xfId="60" applyFont="1" applyBorder="1" applyAlignment="1">
      <alignment vertical="center"/>
      <protection/>
    </xf>
    <xf numFmtId="0" fontId="0" fillId="0" borderId="20" xfId="60" applyFont="1" applyBorder="1" applyAlignment="1">
      <alignment vertical="center" shrinkToFit="1"/>
      <protection/>
    </xf>
    <xf numFmtId="0" fontId="0" fillId="0" borderId="121" xfId="60" applyFont="1" applyBorder="1" applyAlignment="1">
      <alignment horizontal="center" vertical="center"/>
      <protection/>
    </xf>
    <xf numFmtId="0" fontId="0" fillId="0" borderId="121" xfId="60" applyFont="1" applyBorder="1" applyAlignment="1">
      <alignment vertical="center" shrinkToFit="1"/>
      <protection/>
    </xf>
    <xf numFmtId="0" fontId="0" fillId="0" borderId="113" xfId="60" applyFont="1" applyBorder="1" applyAlignment="1">
      <alignment horizontal="center" vertical="center"/>
      <protection/>
    </xf>
    <xf numFmtId="0" fontId="0" fillId="0" borderId="114" xfId="60" applyFont="1" applyBorder="1" applyAlignment="1">
      <alignment horizontal="center" vertical="center"/>
      <protection/>
    </xf>
    <xf numFmtId="20" fontId="0" fillId="0" borderId="115" xfId="60" applyNumberFormat="1" applyFont="1" applyBorder="1" applyAlignment="1">
      <alignment horizontal="center" vertical="center"/>
      <protection/>
    </xf>
    <xf numFmtId="20" fontId="0" fillId="0" borderId="127" xfId="60" applyNumberFormat="1" applyFont="1" applyBorder="1" applyAlignment="1">
      <alignment vertical="center"/>
      <protection/>
    </xf>
    <xf numFmtId="0" fontId="0" fillId="0" borderId="126" xfId="60" applyBorder="1" applyAlignment="1">
      <alignment vertical="center"/>
      <protection/>
    </xf>
    <xf numFmtId="0" fontId="0" fillId="0" borderId="41" xfId="60" applyFont="1" applyBorder="1" applyAlignment="1">
      <alignment vertical="center" shrinkToFit="1"/>
      <protection/>
    </xf>
    <xf numFmtId="0" fontId="0" fillId="0" borderId="128" xfId="60" applyBorder="1" applyAlignment="1">
      <alignment vertical="center"/>
      <protection/>
    </xf>
    <xf numFmtId="0" fontId="0" fillId="0" borderId="0" xfId="60" applyFont="1" applyAlignment="1">
      <alignment vertical="center"/>
      <protection/>
    </xf>
    <xf numFmtId="20" fontId="0" fillId="0" borderId="41" xfId="60" applyNumberFormat="1" applyFont="1" applyFill="1" applyBorder="1" applyAlignment="1">
      <alignment vertical="center"/>
      <protection/>
    </xf>
    <xf numFmtId="0" fontId="0" fillId="0" borderId="41" xfId="60" applyFont="1" applyBorder="1" applyAlignment="1">
      <alignment horizontal="center" vertical="center"/>
      <protection/>
    </xf>
    <xf numFmtId="56" fontId="22" fillId="0" borderId="0" xfId="60" applyNumberFormat="1" applyFont="1" applyBorder="1" applyAlignment="1">
      <alignment vertical="center"/>
      <protection/>
    </xf>
    <xf numFmtId="0" fontId="18" fillId="0" borderId="0" xfId="60" applyFont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_09 クラブユース U15宮城日程．結果 0429" xfId="64"/>
    <cellStyle name="標準_８チ‐ムリ‐グ表(原本）" xfId="65"/>
    <cellStyle name="標準_Cグループ日程(1)" xfId="66"/>
    <cellStyle name="標準_Sheet1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23</xdr:row>
      <xdr:rowOff>0</xdr:rowOff>
    </xdr:from>
    <xdr:to>
      <xdr:col>16</xdr:col>
      <xdr:colOff>238125</xdr:colOff>
      <xdr:row>32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143000" y="4514850"/>
          <a:ext cx="3209925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48</xdr:row>
      <xdr:rowOff>9525</xdr:rowOff>
    </xdr:from>
    <xdr:to>
      <xdr:col>17</xdr:col>
      <xdr:colOff>0</xdr:colOff>
      <xdr:row>58</xdr:row>
      <xdr:rowOff>0</xdr:rowOff>
    </xdr:to>
    <xdr:sp>
      <xdr:nvSpPr>
        <xdr:cNvPr id="2" name="Line 1"/>
        <xdr:cNvSpPr>
          <a:spLocks/>
        </xdr:cNvSpPr>
      </xdr:nvSpPr>
      <xdr:spPr>
        <a:xfrm>
          <a:off x="1143000" y="8829675"/>
          <a:ext cx="321945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914400</xdr:colOff>
      <xdr:row>78</xdr:row>
      <xdr:rowOff>9525</xdr:rowOff>
    </xdr:from>
    <xdr:to>
      <xdr:col>20</xdr:col>
      <xdr:colOff>0</xdr:colOff>
      <xdr:row>90</xdr:row>
      <xdr:rowOff>0</xdr:rowOff>
    </xdr:to>
    <xdr:sp>
      <xdr:nvSpPr>
        <xdr:cNvPr id="3" name="Line 1"/>
        <xdr:cNvSpPr>
          <a:spLocks/>
        </xdr:cNvSpPr>
      </xdr:nvSpPr>
      <xdr:spPr>
        <a:xfrm>
          <a:off x="1104900" y="14058900"/>
          <a:ext cx="390525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105</xdr:row>
      <xdr:rowOff>9525</xdr:rowOff>
    </xdr:from>
    <xdr:to>
      <xdr:col>17</xdr:col>
      <xdr:colOff>0</xdr:colOff>
      <xdr:row>115</xdr:row>
      <xdr:rowOff>0</xdr:rowOff>
    </xdr:to>
    <xdr:sp>
      <xdr:nvSpPr>
        <xdr:cNvPr id="4" name="Line 1"/>
        <xdr:cNvSpPr>
          <a:spLocks/>
        </xdr:cNvSpPr>
      </xdr:nvSpPr>
      <xdr:spPr>
        <a:xfrm>
          <a:off x="1143000" y="18640425"/>
          <a:ext cx="321945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8</xdr:row>
      <xdr:rowOff>152400</xdr:rowOff>
    </xdr:from>
    <xdr:to>
      <xdr:col>5</xdr:col>
      <xdr:colOff>180975</xdr:colOff>
      <xdr:row>10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133600" y="1543050"/>
          <a:ext cx="295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12</xdr:col>
      <xdr:colOff>257175</xdr:colOff>
      <xdr:row>8</xdr:row>
      <xdr:rowOff>142875</xdr:rowOff>
    </xdr:from>
    <xdr:to>
      <xdr:col>13</xdr:col>
      <xdr:colOff>161925</xdr:colOff>
      <xdr:row>10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238750" y="1533525"/>
          <a:ext cx="295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5</xdr:col>
      <xdr:colOff>152400</xdr:colOff>
      <xdr:row>20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105025" y="3286125"/>
          <a:ext cx="2952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12</xdr:col>
      <xdr:colOff>266700</xdr:colOff>
      <xdr:row>19</xdr:row>
      <xdr:rowOff>0</xdr:rowOff>
    </xdr:from>
    <xdr:to>
      <xdr:col>13</xdr:col>
      <xdr:colOff>171450</xdr:colOff>
      <xdr:row>20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248275" y="3286125"/>
          <a:ext cx="2952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8</xdr:col>
      <xdr:colOff>247650</xdr:colOff>
      <xdr:row>20</xdr:row>
      <xdr:rowOff>161925</xdr:rowOff>
    </xdr:from>
    <xdr:to>
      <xdr:col>9</xdr:col>
      <xdr:colOff>152400</xdr:colOff>
      <xdr:row>21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667125" y="3619500"/>
          <a:ext cx="2952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8</xdr:col>
      <xdr:colOff>209550</xdr:colOff>
      <xdr:row>23</xdr:row>
      <xdr:rowOff>152400</xdr:rowOff>
    </xdr:from>
    <xdr:to>
      <xdr:col>9</xdr:col>
      <xdr:colOff>238125</xdr:colOff>
      <xdr:row>24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3629025" y="4124325"/>
          <a:ext cx="4191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8</xdr:col>
      <xdr:colOff>200025</xdr:colOff>
      <xdr:row>2</xdr:row>
      <xdr:rowOff>161925</xdr:rowOff>
    </xdr:from>
    <xdr:to>
      <xdr:col>9</xdr:col>
      <xdr:colOff>228600</xdr:colOff>
      <xdr:row>4</xdr:row>
      <xdr:rowOff>28575</xdr:rowOff>
    </xdr:to>
    <xdr:sp>
      <xdr:nvSpPr>
        <xdr:cNvPr id="7" name="Rectangle 8"/>
        <xdr:cNvSpPr>
          <a:spLocks/>
        </xdr:cNvSpPr>
      </xdr:nvSpPr>
      <xdr:spPr>
        <a:xfrm>
          <a:off x="3619500" y="504825"/>
          <a:ext cx="419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2</xdr:col>
      <xdr:colOff>228600</xdr:colOff>
      <xdr:row>12</xdr:row>
      <xdr:rowOff>104775</xdr:rowOff>
    </xdr:from>
    <xdr:to>
      <xdr:col>3</xdr:col>
      <xdr:colOff>133350</xdr:colOff>
      <xdr:row>13</xdr:row>
      <xdr:rowOff>133350</xdr:rowOff>
    </xdr:to>
    <xdr:sp>
      <xdr:nvSpPr>
        <xdr:cNvPr id="8" name="Rectangle 9"/>
        <xdr:cNvSpPr>
          <a:spLocks/>
        </xdr:cNvSpPr>
      </xdr:nvSpPr>
      <xdr:spPr>
        <a:xfrm>
          <a:off x="1304925" y="2190750"/>
          <a:ext cx="295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6</xdr:col>
      <xdr:colOff>266700</xdr:colOff>
      <xdr:row>12</xdr:row>
      <xdr:rowOff>95250</xdr:rowOff>
    </xdr:from>
    <xdr:to>
      <xdr:col>7</xdr:col>
      <xdr:colOff>171450</xdr:colOff>
      <xdr:row>13</xdr:row>
      <xdr:rowOff>123825</xdr:rowOff>
    </xdr:to>
    <xdr:sp>
      <xdr:nvSpPr>
        <xdr:cNvPr id="9" name="Rectangle 10"/>
        <xdr:cNvSpPr>
          <a:spLocks/>
        </xdr:cNvSpPr>
      </xdr:nvSpPr>
      <xdr:spPr>
        <a:xfrm>
          <a:off x="2905125" y="2181225"/>
          <a:ext cx="295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10</xdr:col>
      <xdr:colOff>228600</xdr:colOff>
      <xdr:row>12</xdr:row>
      <xdr:rowOff>95250</xdr:rowOff>
    </xdr:from>
    <xdr:to>
      <xdr:col>11</xdr:col>
      <xdr:colOff>133350</xdr:colOff>
      <xdr:row>13</xdr:row>
      <xdr:rowOff>123825</xdr:rowOff>
    </xdr:to>
    <xdr:sp>
      <xdr:nvSpPr>
        <xdr:cNvPr id="10" name="Rectangle 11"/>
        <xdr:cNvSpPr>
          <a:spLocks/>
        </xdr:cNvSpPr>
      </xdr:nvSpPr>
      <xdr:spPr>
        <a:xfrm>
          <a:off x="4429125" y="2181225"/>
          <a:ext cx="295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14</xdr:col>
      <xdr:colOff>238125</xdr:colOff>
      <xdr:row>12</xdr:row>
      <xdr:rowOff>76200</xdr:rowOff>
    </xdr:from>
    <xdr:to>
      <xdr:col>15</xdr:col>
      <xdr:colOff>142875</xdr:colOff>
      <xdr:row>13</xdr:row>
      <xdr:rowOff>104775</xdr:rowOff>
    </xdr:to>
    <xdr:sp>
      <xdr:nvSpPr>
        <xdr:cNvPr id="11" name="Rectangle 12"/>
        <xdr:cNvSpPr>
          <a:spLocks/>
        </xdr:cNvSpPr>
      </xdr:nvSpPr>
      <xdr:spPr>
        <a:xfrm>
          <a:off x="6000750" y="2162175"/>
          <a:ext cx="295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2</xdr:col>
      <xdr:colOff>219075</xdr:colOff>
      <xdr:row>36</xdr:row>
      <xdr:rowOff>95250</xdr:rowOff>
    </xdr:from>
    <xdr:to>
      <xdr:col>3</xdr:col>
      <xdr:colOff>123825</xdr:colOff>
      <xdr:row>37</xdr:row>
      <xdr:rowOff>123825</xdr:rowOff>
    </xdr:to>
    <xdr:sp>
      <xdr:nvSpPr>
        <xdr:cNvPr id="12" name="Rectangle 13"/>
        <xdr:cNvSpPr>
          <a:spLocks/>
        </xdr:cNvSpPr>
      </xdr:nvSpPr>
      <xdr:spPr>
        <a:xfrm>
          <a:off x="1295400" y="6324600"/>
          <a:ext cx="295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6</xdr:col>
      <xdr:colOff>276225</xdr:colOff>
      <xdr:row>36</xdr:row>
      <xdr:rowOff>114300</xdr:rowOff>
    </xdr:from>
    <xdr:to>
      <xdr:col>7</xdr:col>
      <xdr:colOff>180975</xdr:colOff>
      <xdr:row>37</xdr:row>
      <xdr:rowOff>142875</xdr:rowOff>
    </xdr:to>
    <xdr:sp>
      <xdr:nvSpPr>
        <xdr:cNvPr id="13" name="Rectangle 14"/>
        <xdr:cNvSpPr>
          <a:spLocks/>
        </xdr:cNvSpPr>
      </xdr:nvSpPr>
      <xdr:spPr>
        <a:xfrm>
          <a:off x="2914650" y="6343650"/>
          <a:ext cx="295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10</xdr:col>
      <xdr:colOff>257175</xdr:colOff>
      <xdr:row>36</xdr:row>
      <xdr:rowOff>114300</xdr:rowOff>
    </xdr:from>
    <xdr:to>
      <xdr:col>11</xdr:col>
      <xdr:colOff>161925</xdr:colOff>
      <xdr:row>37</xdr:row>
      <xdr:rowOff>142875</xdr:rowOff>
    </xdr:to>
    <xdr:sp>
      <xdr:nvSpPr>
        <xdr:cNvPr id="14" name="Rectangle 15"/>
        <xdr:cNvSpPr>
          <a:spLocks/>
        </xdr:cNvSpPr>
      </xdr:nvSpPr>
      <xdr:spPr>
        <a:xfrm>
          <a:off x="4457700" y="6343650"/>
          <a:ext cx="295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14</xdr:col>
      <xdr:colOff>276225</xdr:colOff>
      <xdr:row>36</xdr:row>
      <xdr:rowOff>123825</xdr:rowOff>
    </xdr:from>
    <xdr:to>
      <xdr:col>15</xdr:col>
      <xdr:colOff>180975</xdr:colOff>
      <xdr:row>37</xdr:row>
      <xdr:rowOff>152400</xdr:rowOff>
    </xdr:to>
    <xdr:sp>
      <xdr:nvSpPr>
        <xdr:cNvPr id="15" name="Rectangle 16"/>
        <xdr:cNvSpPr>
          <a:spLocks/>
        </xdr:cNvSpPr>
      </xdr:nvSpPr>
      <xdr:spPr>
        <a:xfrm>
          <a:off x="6038850" y="6353175"/>
          <a:ext cx="295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4</xdr:col>
      <xdr:colOff>247650</xdr:colOff>
      <xdr:row>32</xdr:row>
      <xdr:rowOff>133350</xdr:rowOff>
    </xdr:from>
    <xdr:to>
      <xdr:col>5</xdr:col>
      <xdr:colOff>152400</xdr:colOff>
      <xdr:row>33</xdr:row>
      <xdr:rowOff>161925</xdr:rowOff>
    </xdr:to>
    <xdr:sp>
      <xdr:nvSpPr>
        <xdr:cNvPr id="16" name="Rectangle 17"/>
        <xdr:cNvSpPr>
          <a:spLocks/>
        </xdr:cNvSpPr>
      </xdr:nvSpPr>
      <xdr:spPr>
        <a:xfrm>
          <a:off x="2105025" y="5667375"/>
          <a:ext cx="295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12</xdr:col>
      <xdr:colOff>257175</xdr:colOff>
      <xdr:row>32</xdr:row>
      <xdr:rowOff>142875</xdr:rowOff>
    </xdr:from>
    <xdr:to>
      <xdr:col>13</xdr:col>
      <xdr:colOff>161925</xdr:colOff>
      <xdr:row>34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5238750" y="5676900"/>
          <a:ext cx="295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4</xdr:col>
      <xdr:colOff>228600</xdr:colOff>
      <xdr:row>43</xdr:row>
      <xdr:rowOff>0</xdr:rowOff>
    </xdr:from>
    <xdr:to>
      <xdr:col>5</xdr:col>
      <xdr:colOff>133350</xdr:colOff>
      <xdr:row>44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2085975" y="7429500"/>
          <a:ext cx="2952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12</xdr:col>
      <xdr:colOff>257175</xdr:colOff>
      <xdr:row>43</xdr:row>
      <xdr:rowOff>0</xdr:rowOff>
    </xdr:from>
    <xdr:to>
      <xdr:col>13</xdr:col>
      <xdr:colOff>161925</xdr:colOff>
      <xdr:row>44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5238750" y="7429500"/>
          <a:ext cx="2952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8</xdr:col>
      <xdr:colOff>247650</xdr:colOff>
      <xdr:row>45</xdr:row>
      <xdr:rowOff>0</xdr:rowOff>
    </xdr:from>
    <xdr:to>
      <xdr:col>9</xdr:col>
      <xdr:colOff>152400</xdr:colOff>
      <xdr:row>46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3667125" y="7772400"/>
          <a:ext cx="2952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8</xdr:col>
      <xdr:colOff>200025</xdr:colOff>
      <xdr:row>47</xdr:row>
      <xdr:rowOff>152400</xdr:rowOff>
    </xdr:from>
    <xdr:to>
      <xdr:col>9</xdr:col>
      <xdr:colOff>228600</xdr:colOff>
      <xdr:row>48</xdr:row>
      <xdr:rowOff>152400</xdr:rowOff>
    </xdr:to>
    <xdr:sp>
      <xdr:nvSpPr>
        <xdr:cNvPr id="21" name="Rectangle 22"/>
        <xdr:cNvSpPr>
          <a:spLocks/>
        </xdr:cNvSpPr>
      </xdr:nvSpPr>
      <xdr:spPr>
        <a:xfrm>
          <a:off x="3619500" y="8267700"/>
          <a:ext cx="4191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8</xdr:col>
      <xdr:colOff>171450</xdr:colOff>
      <xdr:row>30</xdr:row>
      <xdr:rowOff>9525</xdr:rowOff>
    </xdr:from>
    <xdr:to>
      <xdr:col>9</xdr:col>
      <xdr:colOff>200025</xdr:colOff>
      <xdr:row>31</xdr:row>
      <xdr:rowOff>9525</xdr:rowOff>
    </xdr:to>
    <xdr:sp>
      <xdr:nvSpPr>
        <xdr:cNvPr id="22" name="Rectangle 23"/>
        <xdr:cNvSpPr>
          <a:spLocks/>
        </xdr:cNvSpPr>
      </xdr:nvSpPr>
      <xdr:spPr>
        <a:xfrm>
          <a:off x="3590925" y="5191125"/>
          <a:ext cx="4191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8</xdr:col>
      <xdr:colOff>209550</xdr:colOff>
      <xdr:row>26</xdr:row>
      <xdr:rowOff>123825</xdr:rowOff>
    </xdr:from>
    <xdr:to>
      <xdr:col>9</xdr:col>
      <xdr:colOff>238125</xdr:colOff>
      <xdr:row>27</xdr:row>
      <xdr:rowOff>161925</xdr:rowOff>
    </xdr:to>
    <xdr:sp>
      <xdr:nvSpPr>
        <xdr:cNvPr id="23" name="Rectangle 24"/>
        <xdr:cNvSpPr>
          <a:spLocks/>
        </xdr:cNvSpPr>
      </xdr:nvSpPr>
      <xdr:spPr>
        <a:xfrm>
          <a:off x="3629025" y="4610100"/>
          <a:ext cx="419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8</xdr:col>
      <xdr:colOff>247650</xdr:colOff>
      <xdr:row>44</xdr:row>
      <xdr:rowOff>161925</xdr:rowOff>
    </xdr:from>
    <xdr:to>
      <xdr:col>9</xdr:col>
      <xdr:colOff>152400</xdr:colOff>
      <xdr:row>45</xdr:row>
      <xdr:rowOff>161925</xdr:rowOff>
    </xdr:to>
    <xdr:sp>
      <xdr:nvSpPr>
        <xdr:cNvPr id="24" name="Rectangle 5"/>
        <xdr:cNvSpPr>
          <a:spLocks/>
        </xdr:cNvSpPr>
      </xdr:nvSpPr>
      <xdr:spPr>
        <a:xfrm>
          <a:off x="3667125" y="7762875"/>
          <a:ext cx="2952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8</xdr:col>
      <xdr:colOff>171450</xdr:colOff>
      <xdr:row>6</xdr:row>
      <xdr:rowOff>9525</xdr:rowOff>
    </xdr:from>
    <xdr:to>
      <xdr:col>9</xdr:col>
      <xdr:colOff>200025</xdr:colOff>
      <xdr:row>7</xdr:row>
      <xdr:rowOff>9525</xdr:rowOff>
    </xdr:to>
    <xdr:sp>
      <xdr:nvSpPr>
        <xdr:cNvPr id="25" name="Rectangle 23"/>
        <xdr:cNvSpPr>
          <a:spLocks/>
        </xdr:cNvSpPr>
      </xdr:nvSpPr>
      <xdr:spPr>
        <a:xfrm>
          <a:off x="3590925" y="1047750"/>
          <a:ext cx="4191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5</xdr:col>
      <xdr:colOff>219075</xdr:colOff>
      <xdr:row>58</xdr:row>
      <xdr:rowOff>95250</xdr:rowOff>
    </xdr:from>
    <xdr:to>
      <xdr:col>6</xdr:col>
      <xdr:colOff>123825</xdr:colOff>
      <xdr:row>59</xdr:row>
      <xdr:rowOff>123825</xdr:rowOff>
    </xdr:to>
    <xdr:sp>
      <xdr:nvSpPr>
        <xdr:cNvPr id="26" name="Rectangle 13"/>
        <xdr:cNvSpPr>
          <a:spLocks/>
        </xdr:cNvSpPr>
      </xdr:nvSpPr>
      <xdr:spPr>
        <a:xfrm>
          <a:off x="2466975" y="10125075"/>
          <a:ext cx="295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9</xdr:col>
      <xdr:colOff>228600</xdr:colOff>
      <xdr:row>56</xdr:row>
      <xdr:rowOff>104775</xdr:rowOff>
    </xdr:from>
    <xdr:to>
      <xdr:col>10</xdr:col>
      <xdr:colOff>133350</xdr:colOff>
      <xdr:row>57</xdr:row>
      <xdr:rowOff>133350</xdr:rowOff>
    </xdr:to>
    <xdr:sp>
      <xdr:nvSpPr>
        <xdr:cNvPr id="27" name="Rectangle 14"/>
        <xdr:cNvSpPr>
          <a:spLocks/>
        </xdr:cNvSpPr>
      </xdr:nvSpPr>
      <xdr:spPr>
        <a:xfrm>
          <a:off x="4038600" y="9782175"/>
          <a:ext cx="295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4</xdr:col>
      <xdr:colOff>85725</xdr:colOff>
      <xdr:row>56</xdr:row>
      <xdr:rowOff>76200</xdr:rowOff>
    </xdr:from>
    <xdr:to>
      <xdr:col>4</xdr:col>
      <xdr:colOff>371475</xdr:colOff>
      <xdr:row>57</xdr:row>
      <xdr:rowOff>104775</xdr:rowOff>
    </xdr:to>
    <xdr:sp>
      <xdr:nvSpPr>
        <xdr:cNvPr id="28" name="Rectangle 14"/>
        <xdr:cNvSpPr>
          <a:spLocks/>
        </xdr:cNvSpPr>
      </xdr:nvSpPr>
      <xdr:spPr>
        <a:xfrm>
          <a:off x="1943100" y="9753600"/>
          <a:ext cx="285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7</xdr:col>
      <xdr:colOff>266700</xdr:colOff>
      <xdr:row>51</xdr:row>
      <xdr:rowOff>152400</xdr:rowOff>
    </xdr:from>
    <xdr:to>
      <xdr:col>8</xdr:col>
      <xdr:colOff>161925</xdr:colOff>
      <xdr:row>53</xdr:row>
      <xdr:rowOff>9525</xdr:rowOff>
    </xdr:to>
    <xdr:sp>
      <xdr:nvSpPr>
        <xdr:cNvPr id="29" name="Rectangle 14"/>
        <xdr:cNvSpPr>
          <a:spLocks/>
        </xdr:cNvSpPr>
      </xdr:nvSpPr>
      <xdr:spPr>
        <a:xfrm>
          <a:off x="3295650" y="8953500"/>
          <a:ext cx="285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6</xdr:col>
      <xdr:colOff>257175</xdr:colOff>
      <xdr:row>67</xdr:row>
      <xdr:rowOff>28575</xdr:rowOff>
    </xdr:from>
    <xdr:to>
      <xdr:col>7</xdr:col>
      <xdr:colOff>152400</xdr:colOff>
      <xdr:row>68</xdr:row>
      <xdr:rowOff>57150</xdr:rowOff>
    </xdr:to>
    <xdr:sp>
      <xdr:nvSpPr>
        <xdr:cNvPr id="30" name="Rectangle 14"/>
        <xdr:cNvSpPr>
          <a:spLocks/>
        </xdr:cNvSpPr>
      </xdr:nvSpPr>
      <xdr:spPr>
        <a:xfrm>
          <a:off x="2895600" y="11601450"/>
          <a:ext cx="285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5"/>
  <sheetViews>
    <sheetView tabSelected="1" zoomScalePageLayoutView="0" workbookViewId="0" topLeftCell="A40">
      <selection activeCell="AG47" sqref="AG47"/>
    </sheetView>
  </sheetViews>
  <sheetFormatPr defaultColWidth="9.00390625" defaultRowHeight="13.5"/>
  <cols>
    <col min="1" max="1" width="2.50390625" style="2" customWidth="1"/>
    <col min="2" max="2" width="12.25390625" style="2" customWidth="1"/>
    <col min="3" max="3" width="3.25390625" style="2" customWidth="1"/>
    <col min="4" max="4" width="2.00390625" style="2" customWidth="1"/>
    <col min="5" max="6" width="3.25390625" style="2" customWidth="1"/>
    <col min="7" max="7" width="2.00390625" style="2" customWidth="1"/>
    <col min="8" max="9" width="3.25390625" style="2" customWidth="1"/>
    <col min="10" max="10" width="2.00390625" style="2" customWidth="1"/>
    <col min="11" max="12" width="3.25390625" style="2" customWidth="1"/>
    <col min="13" max="13" width="2.00390625" style="2" customWidth="1"/>
    <col min="14" max="15" width="3.25390625" style="2" customWidth="1"/>
    <col min="16" max="16" width="2.00390625" style="2" customWidth="1"/>
    <col min="17" max="18" width="3.25390625" style="2" customWidth="1"/>
    <col min="19" max="19" width="2.00390625" style="2" customWidth="1"/>
    <col min="20" max="20" width="3.25390625" style="2" customWidth="1"/>
    <col min="21" max="21" width="2.00390625" style="2" customWidth="1"/>
    <col min="22" max="22" width="3.25390625" style="2" customWidth="1"/>
    <col min="23" max="23" width="2.00390625" style="2" customWidth="1"/>
    <col min="24" max="24" width="3.25390625" style="2" customWidth="1"/>
    <col min="25" max="25" width="2.00390625" style="2" customWidth="1"/>
    <col min="26" max="26" width="3.25390625" style="2" customWidth="1"/>
    <col min="27" max="27" width="2.00390625" style="4" customWidth="1"/>
    <col min="28" max="28" width="3.25390625" style="2" customWidth="1"/>
    <col min="29" max="29" width="2.00390625" style="2" customWidth="1"/>
    <col min="30" max="30" width="3.25390625" style="2" customWidth="1"/>
    <col min="31" max="31" width="2.00390625" style="2" customWidth="1"/>
    <col min="32" max="32" width="3.25390625" style="2" customWidth="1"/>
    <col min="33" max="33" width="2.00390625" style="2" customWidth="1"/>
    <col min="34" max="36" width="3.25390625" style="2" customWidth="1"/>
    <col min="37" max="16384" width="9.00390625" style="2" customWidth="1"/>
  </cols>
  <sheetData>
    <row r="1" spans="1:33" ht="24" customHeight="1">
      <c r="A1" s="344" t="s">
        <v>17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1"/>
      <c r="AG1" s="1"/>
    </row>
    <row r="2" spans="1:33" ht="21" customHeight="1">
      <c r="A2" s="345" t="s">
        <v>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"/>
      <c r="AG2" s="3"/>
    </row>
    <row r="3" spans="2:35" ht="15" customHeight="1">
      <c r="B3" s="20" t="s">
        <v>21</v>
      </c>
      <c r="D3" s="128" t="s">
        <v>20</v>
      </c>
      <c r="E3" s="129"/>
      <c r="F3" s="129"/>
      <c r="G3" s="129"/>
      <c r="H3" s="129"/>
      <c r="J3" s="128" t="s">
        <v>22</v>
      </c>
      <c r="K3" s="129"/>
      <c r="L3" s="129"/>
      <c r="M3" s="129"/>
      <c r="N3" s="129"/>
      <c r="P3" s="128" t="s">
        <v>23</v>
      </c>
      <c r="Q3" s="129"/>
      <c r="R3" s="129"/>
      <c r="S3" s="129"/>
      <c r="T3" s="129"/>
      <c r="AB3" s="5"/>
      <c r="AC3" s="5"/>
      <c r="AD3" s="5"/>
      <c r="AE3" s="5"/>
      <c r="AF3" s="5"/>
      <c r="AG3" s="5"/>
      <c r="AH3" s="5"/>
      <c r="AI3" s="5"/>
    </row>
    <row r="4" spans="2:35" ht="15" customHeight="1">
      <c r="B4" s="25" t="s">
        <v>72</v>
      </c>
      <c r="D4" s="125" t="s">
        <v>77</v>
      </c>
      <c r="E4" s="132"/>
      <c r="F4" s="132"/>
      <c r="G4" s="132"/>
      <c r="H4" s="133"/>
      <c r="J4" s="125" t="s">
        <v>82</v>
      </c>
      <c r="K4" s="126"/>
      <c r="L4" s="126"/>
      <c r="M4" s="126"/>
      <c r="N4" s="127"/>
      <c r="O4" s="42"/>
      <c r="P4" s="130" t="s">
        <v>88</v>
      </c>
      <c r="Q4" s="131"/>
      <c r="R4" s="131"/>
      <c r="S4" s="131"/>
      <c r="T4" s="131"/>
      <c r="U4" s="42"/>
      <c r="AB4" s="5"/>
      <c r="AC4" s="5"/>
      <c r="AD4" s="5"/>
      <c r="AE4" s="5"/>
      <c r="AF4" s="5"/>
      <c r="AG4" s="5"/>
      <c r="AH4" s="5"/>
      <c r="AI4" s="5"/>
    </row>
    <row r="5" spans="2:35" ht="15" customHeight="1">
      <c r="B5" s="25" t="s">
        <v>74</v>
      </c>
      <c r="D5" s="125" t="s">
        <v>78</v>
      </c>
      <c r="E5" s="132"/>
      <c r="F5" s="132"/>
      <c r="G5" s="132"/>
      <c r="H5" s="133"/>
      <c r="J5" s="125" t="s">
        <v>83</v>
      </c>
      <c r="K5" s="126"/>
      <c r="L5" s="126"/>
      <c r="M5" s="126"/>
      <c r="N5" s="127"/>
      <c r="P5" s="130" t="s">
        <v>89</v>
      </c>
      <c r="Q5" s="131"/>
      <c r="R5" s="131"/>
      <c r="S5" s="131"/>
      <c r="T5" s="131"/>
      <c r="U5" s="42"/>
      <c r="AB5" s="5"/>
      <c r="AC5" s="5"/>
      <c r="AD5" s="5"/>
      <c r="AE5" s="5"/>
      <c r="AF5" s="5"/>
      <c r="AG5" s="5"/>
      <c r="AH5" s="5"/>
      <c r="AI5" s="5"/>
    </row>
    <row r="6" spans="2:35" ht="15" customHeight="1">
      <c r="B6" s="25" t="s">
        <v>73</v>
      </c>
      <c r="D6" s="125" t="s">
        <v>79</v>
      </c>
      <c r="E6" s="132"/>
      <c r="F6" s="132"/>
      <c r="G6" s="132"/>
      <c r="H6" s="133"/>
      <c r="J6" s="125" t="s">
        <v>84</v>
      </c>
      <c r="K6" s="126"/>
      <c r="L6" s="126"/>
      <c r="M6" s="126"/>
      <c r="N6" s="127"/>
      <c r="P6" s="130" t="s">
        <v>90</v>
      </c>
      <c r="Q6" s="131"/>
      <c r="R6" s="131"/>
      <c r="S6" s="131"/>
      <c r="T6" s="131"/>
      <c r="U6" s="42"/>
      <c r="AB6" s="5"/>
      <c r="AC6" s="5"/>
      <c r="AD6" s="5"/>
      <c r="AE6" s="5"/>
      <c r="AF6" s="5"/>
      <c r="AG6" s="5"/>
      <c r="AH6" s="5"/>
      <c r="AI6" s="5"/>
    </row>
    <row r="7" spans="2:35" ht="15" customHeight="1">
      <c r="B7" s="25" t="s">
        <v>75</v>
      </c>
      <c r="D7" s="125" t="s">
        <v>80</v>
      </c>
      <c r="E7" s="132"/>
      <c r="F7" s="132"/>
      <c r="G7" s="132"/>
      <c r="H7" s="133"/>
      <c r="J7" s="125" t="s">
        <v>85</v>
      </c>
      <c r="K7" s="126"/>
      <c r="L7" s="126"/>
      <c r="M7" s="126"/>
      <c r="N7" s="127"/>
      <c r="P7" s="130" t="s">
        <v>91</v>
      </c>
      <c r="Q7" s="131"/>
      <c r="R7" s="131"/>
      <c r="S7" s="131"/>
      <c r="T7" s="131"/>
      <c r="U7" s="42"/>
      <c r="AB7" s="5"/>
      <c r="AC7" s="5"/>
      <c r="AD7" s="5"/>
      <c r="AE7" s="5"/>
      <c r="AF7" s="5"/>
      <c r="AG7" s="5"/>
      <c r="AH7" s="5"/>
      <c r="AI7" s="5"/>
    </row>
    <row r="8" spans="2:35" ht="15" customHeight="1">
      <c r="B8" s="25" t="s">
        <v>76</v>
      </c>
      <c r="D8" s="125" t="s">
        <v>81</v>
      </c>
      <c r="E8" s="132"/>
      <c r="F8" s="132"/>
      <c r="G8" s="132"/>
      <c r="H8" s="133"/>
      <c r="J8" s="125" t="s">
        <v>86</v>
      </c>
      <c r="K8" s="126"/>
      <c r="L8" s="126"/>
      <c r="M8" s="126"/>
      <c r="N8" s="127"/>
      <c r="P8" s="130" t="s">
        <v>92</v>
      </c>
      <c r="Q8" s="131"/>
      <c r="R8" s="131"/>
      <c r="S8" s="131"/>
      <c r="T8" s="131"/>
      <c r="U8" s="42"/>
      <c r="AB8" s="5"/>
      <c r="AC8" s="5"/>
      <c r="AD8" s="5"/>
      <c r="AE8" s="5"/>
      <c r="AF8" s="5"/>
      <c r="AG8" s="5"/>
      <c r="AH8" s="5"/>
      <c r="AI8" s="5"/>
    </row>
    <row r="9" spans="4:35" ht="15" customHeight="1">
      <c r="D9" s="42"/>
      <c r="E9" s="70"/>
      <c r="F9" s="70"/>
      <c r="G9" s="70"/>
      <c r="H9" s="70"/>
      <c r="J9" s="125" t="s">
        <v>87</v>
      </c>
      <c r="K9" s="126"/>
      <c r="L9" s="126"/>
      <c r="M9" s="126"/>
      <c r="N9" s="127"/>
      <c r="P9" s="42"/>
      <c r="Q9" s="70"/>
      <c r="R9" s="70"/>
      <c r="S9" s="70"/>
      <c r="T9" s="70"/>
      <c r="U9" s="42"/>
      <c r="AB9" s="5"/>
      <c r="AC9" s="5"/>
      <c r="AD9" s="5"/>
      <c r="AE9" s="5"/>
      <c r="AF9" s="5"/>
      <c r="AG9" s="5"/>
      <c r="AH9" s="5"/>
      <c r="AI9" s="5"/>
    </row>
    <row r="10" spans="1:35" ht="18" customHeight="1">
      <c r="A10" s="279" t="s">
        <v>1</v>
      </c>
      <c r="B10" s="279"/>
      <c r="C10" s="279"/>
      <c r="D10" s="279"/>
      <c r="AB10" s="6"/>
      <c r="AC10" s="6"/>
      <c r="AD10" s="6"/>
      <c r="AE10" s="6"/>
      <c r="AF10" s="5"/>
      <c r="AG10" s="5"/>
      <c r="AH10" s="5"/>
      <c r="AI10" s="5"/>
    </row>
    <row r="11" spans="1:33" ht="15" customHeight="1">
      <c r="A11" s="7"/>
      <c r="B11" s="7" t="s">
        <v>2</v>
      </c>
      <c r="C11" s="190" t="s">
        <v>3</v>
      </c>
      <c r="D11" s="191"/>
      <c r="E11" s="276" t="s">
        <v>4</v>
      </c>
      <c r="F11" s="277"/>
      <c r="G11" s="277"/>
      <c r="H11" s="277"/>
      <c r="I11" s="277"/>
      <c r="J11" s="277"/>
      <c r="K11" s="277"/>
      <c r="L11" s="277"/>
      <c r="M11" s="277"/>
      <c r="N11" s="277"/>
      <c r="O11" s="278"/>
      <c r="P11" s="275" t="s">
        <v>5</v>
      </c>
      <c r="Q11" s="275"/>
      <c r="R11" s="275"/>
      <c r="S11" s="275"/>
      <c r="T11" s="275"/>
      <c r="U11" s="275"/>
      <c r="V11" s="275"/>
      <c r="W11" s="275"/>
      <c r="X11" s="275" t="s">
        <v>6</v>
      </c>
      <c r="Y11" s="275"/>
      <c r="Z11" s="275"/>
      <c r="AA11" s="275"/>
      <c r="AB11" s="275"/>
      <c r="AC11" s="275"/>
      <c r="AD11" s="275"/>
      <c r="AE11" s="8"/>
      <c r="AF11" s="9"/>
      <c r="AG11" s="9"/>
    </row>
    <row r="12" spans="1:33" ht="15" customHeight="1">
      <c r="A12" s="88">
        <v>1</v>
      </c>
      <c r="B12" s="75">
        <v>41209</v>
      </c>
      <c r="C12" s="256">
        <v>0.4166666666666667</v>
      </c>
      <c r="D12" s="257"/>
      <c r="E12" s="177" t="s">
        <v>181</v>
      </c>
      <c r="F12" s="178"/>
      <c r="G12" s="178"/>
      <c r="H12" s="178"/>
      <c r="I12" s="76"/>
      <c r="J12" s="77" t="s">
        <v>182</v>
      </c>
      <c r="K12" s="78"/>
      <c r="L12" s="179" t="s">
        <v>183</v>
      </c>
      <c r="M12" s="180"/>
      <c r="N12" s="180"/>
      <c r="O12" s="181"/>
      <c r="P12" s="340" t="s">
        <v>184</v>
      </c>
      <c r="Q12" s="337"/>
      <c r="R12" s="337"/>
      <c r="S12" s="341"/>
      <c r="T12" s="336" t="s">
        <v>184</v>
      </c>
      <c r="U12" s="337"/>
      <c r="V12" s="337"/>
      <c r="W12" s="338"/>
      <c r="X12" s="349" t="s">
        <v>145</v>
      </c>
      <c r="Y12" s="350"/>
      <c r="Z12" s="350"/>
      <c r="AA12" s="350"/>
      <c r="AB12" s="350"/>
      <c r="AC12" s="350"/>
      <c r="AD12" s="351"/>
      <c r="AE12" s="8"/>
      <c r="AF12" s="9"/>
      <c r="AG12" s="9"/>
    </row>
    <row r="13" spans="1:33" ht="15" customHeight="1">
      <c r="A13" s="98">
        <v>2</v>
      </c>
      <c r="B13" s="90">
        <v>41210</v>
      </c>
      <c r="C13" s="342">
        <v>0.4166666666666667</v>
      </c>
      <c r="D13" s="343"/>
      <c r="E13" s="319" t="s">
        <v>146</v>
      </c>
      <c r="F13" s="320"/>
      <c r="G13" s="320"/>
      <c r="H13" s="320"/>
      <c r="I13" s="99"/>
      <c r="J13" s="100" t="s">
        <v>147</v>
      </c>
      <c r="K13" s="101"/>
      <c r="L13" s="321" t="s">
        <v>149</v>
      </c>
      <c r="M13" s="322"/>
      <c r="N13" s="322"/>
      <c r="O13" s="323"/>
      <c r="P13" s="115" t="s">
        <v>150</v>
      </c>
      <c r="Q13" s="324"/>
      <c r="R13" s="324"/>
      <c r="S13" s="325"/>
      <c r="T13" s="339" t="s">
        <v>143</v>
      </c>
      <c r="U13" s="324"/>
      <c r="V13" s="324"/>
      <c r="W13" s="116"/>
      <c r="X13" s="352" t="s">
        <v>151</v>
      </c>
      <c r="Y13" s="353"/>
      <c r="Z13" s="353"/>
      <c r="AA13" s="353"/>
      <c r="AB13" s="353"/>
      <c r="AC13" s="353"/>
      <c r="AD13" s="354"/>
      <c r="AE13" s="8"/>
      <c r="AF13" s="9"/>
      <c r="AG13" s="9"/>
    </row>
    <row r="14" spans="1:33" ht="15" customHeight="1">
      <c r="A14" s="93">
        <v>3</v>
      </c>
      <c r="B14" s="91">
        <v>41210</v>
      </c>
      <c r="C14" s="302">
        <v>0.4791666666666667</v>
      </c>
      <c r="D14" s="303"/>
      <c r="E14" s="304" t="s">
        <v>150</v>
      </c>
      <c r="F14" s="305"/>
      <c r="G14" s="305"/>
      <c r="H14" s="305"/>
      <c r="I14" s="102"/>
      <c r="J14" s="103" t="s">
        <v>121</v>
      </c>
      <c r="K14" s="104"/>
      <c r="L14" s="306" t="s">
        <v>143</v>
      </c>
      <c r="M14" s="307"/>
      <c r="N14" s="307"/>
      <c r="O14" s="308"/>
      <c r="P14" s="309" t="s">
        <v>144</v>
      </c>
      <c r="Q14" s="310"/>
      <c r="R14" s="310"/>
      <c r="S14" s="311"/>
      <c r="T14" s="312" t="s">
        <v>142</v>
      </c>
      <c r="U14" s="310"/>
      <c r="V14" s="310"/>
      <c r="W14" s="313"/>
      <c r="X14" s="355" t="s">
        <v>151</v>
      </c>
      <c r="Y14" s="356"/>
      <c r="Z14" s="356"/>
      <c r="AA14" s="356"/>
      <c r="AB14" s="356"/>
      <c r="AC14" s="356"/>
      <c r="AD14" s="357"/>
      <c r="AE14" s="8"/>
      <c r="AF14" s="9"/>
      <c r="AG14" s="9"/>
    </row>
    <row r="15" spans="1:33" ht="15" customHeight="1">
      <c r="A15" s="98">
        <v>4</v>
      </c>
      <c r="B15" s="90">
        <v>41223</v>
      </c>
      <c r="C15" s="342">
        <v>0.4166666666666667</v>
      </c>
      <c r="D15" s="343"/>
      <c r="E15" s="319" t="s">
        <v>140</v>
      </c>
      <c r="F15" s="320"/>
      <c r="G15" s="320"/>
      <c r="H15" s="320"/>
      <c r="I15" s="99"/>
      <c r="J15" s="100" t="s">
        <v>121</v>
      </c>
      <c r="K15" s="101"/>
      <c r="L15" s="321" t="s">
        <v>142</v>
      </c>
      <c r="M15" s="322"/>
      <c r="N15" s="322"/>
      <c r="O15" s="323"/>
      <c r="P15" s="115"/>
      <c r="Q15" s="324"/>
      <c r="R15" s="324"/>
      <c r="S15" s="325"/>
      <c r="T15" s="339"/>
      <c r="U15" s="324"/>
      <c r="V15" s="324"/>
      <c r="W15" s="116"/>
      <c r="X15" s="171" t="s">
        <v>145</v>
      </c>
      <c r="Y15" s="172"/>
      <c r="Z15" s="172"/>
      <c r="AA15" s="172"/>
      <c r="AB15" s="172"/>
      <c r="AC15" s="172"/>
      <c r="AD15" s="173"/>
      <c r="AE15" s="8"/>
      <c r="AF15" s="9"/>
      <c r="AG15" s="9"/>
    </row>
    <row r="16" spans="1:33" ht="15" customHeight="1">
      <c r="A16" s="88">
        <v>5</v>
      </c>
      <c r="B16" s="75">
        <v>41224</v>
      </c>
      <c r="C16" s="256">
        <v>0.5833333333333334</v>
      </c>
      <c r="D16" s="257"/>
      <c r="E16" s="177" t="s">
        <v>150</v>
      </c>
      <c r="F16" s="178"/>
      <c r="G16" s="178"/>
      <c r="H16" s="178"/>
      <c r="I16" s="76"/>
      <c r="J16" s="77" t="s">
        <v>121</v>
      </c>
      <c r="K16" s="78"/>
      <c r="L16" s="179" t="s">
        <v>142</v>
      </c>
      <c r="M16" s="180"/>
      <c r="N16" s="180"/>
      <c r="O16" s="181"/>
      <c r="P16" s="340" t="s">
        <v>140</v>
      </c>
      <c r="Q16" s="337"/>
      <c r="R16" s="337"/>
      <c r="S16" s="341"/>
      <c r="T16" s="336" t="s">
        <v>144</v>
      </c>
      <c r="U16" s="337"/>
      <c r="V16" s="337"/>
      <c r="W16" s="338"/>
      <c r="X16" s="268" t="s">
        <v>145</v>
      </c>
      <c r="Y16" s="269"/>
      <c r="Z16" s="269"/>
      <c r="AA16" s="269"/>
      <c r="AB16" s="269"/>
      <c r="AC16" s="269"/>
      <c r="AD16" s="270"/>
      <c r="AE16" s="8"/>
      <c r="AF16" s="9"/>
      <c r="AG16" s="9"/>
    </row>
    <row r="17" spans="1:33" ht="15" customHeight="1">
      <c r="A17" s="98">
        <v>6</v>
      </c>
      <c r="B17" s="90">
        <v>41230</v>
      </c>
      <c r="C17" s="317">
        <v>0.5833333333333334</v>
      </c>
      <c r="D17" s="318"/>
      <c r="E17" s="319" t="s">
        <v>148</v>
      </c>
      <c r="F17" s="320"/>
      <c r="G17" s="320"/>
      <c r="H17" s="320"/>
      <c r="I17" s="99"/>
      <c r="J17" s="100" t="s">
        <v>147</v>
      </c>
      <c r="K17" s="101"/>
      <c r="L17" s="321" t="s">
        <v>149</v>
      </c>
      <c r="M17" s="322"/>
      <c r="N17" s="322"/>
      <c r="O17" s="323"/>
      <c r="P17" s="115" t="s">
        <v>150</v>
      </c>
      <c r="Q17" s="324"/>
      <c r="R17" s="324"/>
      <c r="S17" s="325"/>
      <c r="T17" s="339" t="s">
        <v>140</v>
      </c>
      <c r="U17" s="324"/>
      <c r="V17" s="324"/>
      <c r="W17" s="116"/>
      <c r="X17" s="238" t="s">
        <v>145</v>
      </c>
      <c r="Y17" s="239"/>
      <c r="Z17" s="239"/>
      <c r="AA17" s="239"/>
      <c r="AB17" s="239"/>
      <c r="AC17" s="239"/>
      <c r="AD17" s="240"/>
      <c r="AE17" s="8"/>
      <c r="AF17" s="9"/>
      <c r="AG17" s="9"/>
    </row>
    <row r="18" spans="1:33" ht="15" customHeight="1">
      <c r="A18" s="93">
        <v>7</v>
      </c>
      <c r="B18" s="91">
        <v>41230</v>
      </c>
      <c r="C18" s="326">
        <v>0.638888888888889</v>
      </c>
      <c r="D18" s="327"/>
      <c r="E18" s="304" t="s">
        <v>140</v>
      </c>
      <c r="F18" s="305"/>
      <c r="G18" s="305"/>
      <c r="H18" s="305"/>
      <c r="I18" s="102"/>
      <c r="J18" s="103" t="s">
        <v>121</v>
      </c>
      <c r="K18" s="104"/>
      <c r="L18" s="306" t="s">
        <v>152</v>
      </c>
      <c r="M18" s="307"/>
      <c r="N18" s="307"/>
      <c r="O18" s="308"/>
      <c r="P18" s="309" t="s">
        <v>153</v>
      </c>
      <c r="Q18" s="310"/>
      <c r="R18" s="310"/>
      <c r="S18" s="311"/>
      <c r="T18" s="312" t="s">
        <v>141</v>
      </c>
      <c r="U18" s="310"/>
      <c r="V18" s="310"/>
      <c r="W18" s="313"/>
      <c r="X18" s="328" t="s">
        <v>145</v>
      </c>
      <c r="Y18" s="329"/>
      <c r="Z18" s="329"/>
      <c r="AA18" s="329"/>
      <c r="AB18" s="329"/>
      <c r="AC18" s="329"/>
      <c r="AD18" s="330"/>
      <c r="AE18" s="8"/>
      <c r="AF18" s="9"/>
      <c r="AG18" s="9"/>
    </row>
    <row r="19" spans="1:33" ht="15" customHeight="1">
      <c r="A19" s="92">
        <v>8</v>
      </c>
      <c r="B19" s="105">
        <v>41237</v>
      </c>
      <c r="C19" s="206">
        <v>0.4166666666666667</v>
      </c>
      <c r="D19" s="207"/>
      <c r="E19" s="208" t="s">
        <v>140</v>
      </c>
      <c r="F19" s="209"/>
      <c r="G19" s="209"/>
      <c r="H19" s="209"/>
      <c r="I19" s="96"/>
      <c r="J19" s="87" t="s">
        <v>121</v>
      </c>
      <c r="K19" s="97"/>
      <c r="L19" s="210" t="s">
        <v>143</v>
      </c>
      <c r="M19" s="211"/>
      <c r="N19" s="211"/>
      <c r="O19" s="212"/>
      <c r="P19" s="298" t="s">
        <v>150</v>
      </c>
      <c r="Q19" s="299"/>
      <c r="R19" s="299"/>
      <c r="S19" s="300"/>
      <c r="T19" s="334" t="s">
        <v>144</v>
      </c>
      <c r="U19" s="299"/>
      <c r="V19" s="299"/>
      <c r="W19" s="335"/>
      <c r="X19" s="331" t="s">
        <v>145</v>
      </c>
      <c r="Y19" s="332"/>
      <c r="Z19" s="332"/>
      <c r="AA19" s="332"/>
      <c r="AB19" s="332"/>
      <c r="AC19" s="332"/>
      <c r="AD19" s="333"/>
      <c r="AE19" s="8"/>
      <c r="AF19" s="9"/>
      <c r="AG19" s="9"/>
    </row>
    <row r="20" spans="1:33" ht="15" customHeight="1">
      <c r="A20" s="93">
        <v>9</v>
      </c>
      <c r="B20" s="91">
        <v>41237</v>
      </c>
      <c r="C20" s="302">
        <v>0.47222222222222227</v>
      </c>
      <c r="D20" s="303"/>
      <c r="E20" s="304" t="s">
        <v>146</v>
      </c>
      <c r="F20" s="305"/>
      <c r="G20" s="305"/>
      <c r="H20" s="305"/>
      <c r="I20" s="102"/>
      <c r="J20" s="103" t="s">
        <v>147</v>
      </c>
      <c r="K20" s="104"/>
      <c r="L20" s="306" t="s">
        <v>152</v>
      </c>
      <c r="M20" s="307"/>
      <c r="N20" s="307"/>
      <c r="O20" s="308"/>
      <c r="P20" s="309" t="s">
        <v>140</v>
      </c>
      <c r="Q20" s="310"/>
      <c r="R20" s="310"/>
      <c r="S20" s="311"/>
      <c r="T20" s="312" t="s">
        <v>143</v>
      </c>
      <c r="U20" s="310"/>
      <c r="V20" s="310"/>
      <c r="W20" s="313"/>
      <c r="X20" s="314" t="s">
        <v>145</v>
      </c>
      <c r="Y20" s="315"/>
      <c r="Z20" s="315"/>
      <c r="AA20" s="315"/>
      <c r="AB20" s="315"/>
      <c r="AC20" s="315"/>
      <c r="AD20" s="316"/>
      <c r="AE20" s="8"/>
      <c r="AF20" s="9"/>
      <c r="AG20" s="9"/>
    </row>
    <row r="21" spans="1:33" ht="15" customHeight="1">
      <c r="A21" s="88">
        <v>10</v>
      </c>
      <c r="B21" s="79">
        <v>41238</v>
      </c>
      <c r="C21" s="294">
        <v>0.4166666666666667</v>
      </c>
      <c r="D21" s="295"/>
      <c r="E21" s="248" t="s">
        <v>140</v>
      </c>
      <c r="F21" s="249"/>
      <c r="G21" s="249"/>
      <c r="H21" s="249"/>
      <c r="I21" s="72"/>
      <c r="J21" s="73" t="s">
        <v>121</v>
      </c>
      <c r="K21" s="74"/>
      <c r="L21" s="250" t="s">
        <v>144</v>
      </c>
      <c r="M21" s="251"/>
      <c r="N21" s="251"/>
      <c r="O21" s="252"/>
      <c r="P21" s="117" t="s">
        <v>142</v>
      </c>
      <c r="Q21" s="296"/>
      <c r="R21" s="296"/>
      <c r="S21" s="297"/>
      <c r="T21" s="301" t="s">
        <v>150</v>
      </c>
      <c r="U21" s="296"/>
      <c r="V21" s="296"/>
      <c r="W21" s="118"/>
      <c r="X21" s="241" t="s">
        <v>145</v>
      </c>
      <c r="Y21" s="242"/>
      <c r="Z21" s="242"/>
      <c r="AA21" s="242"/>
      <c r="AB21" s="242"/>
      <c r="AC21" s="242"/>
      <c r="AD21" s="243"/>
      <c r="AE21" s="8"/>
      <c r="AF21" s="9"/>
      <c r="AG21" s="9"/>
    </row>
    <row r="22" spans="1:35" ht="7.5" customHeight="1">
      <c r="A22" s="20"/>
      <c r="B22" s="20"/>
      <c r="C22" s="21"/>
      <c r="D22" s="21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2"/>
      <c r="Q22" s="22"/>
      <c r="R22" s="22"/>
      <c r="S22" s="22"/>
      <c r="T22" s="22"/>
      <c r="U22" s="22"/>
      <c r="V22" s="22"/>
      <c r="W22" s="20"/>
      <c r="X22" s="20"/>
      <c r="Y22" s="20"/>
      <c r="AB22" s="23"/>
      <c r="AC22" s="23"/>
      <c r="AD22" s="21"/>
      <c r="AE22" s="21"/>
      <c r="AF22" s="23"/>
      <c r="AG22" s="23"/>
      <c r="AH22" s="23"/>
      <c r="AI22" s="23"/>
    </row>
    <row r="23" spans="1:38" ht="15" customHeight="1">
      <c r="A23" s="193" t="s">
        <v>9</v>
      </c>
      <c r="B23" s="194"/>
      <c r="C23" s="114" t="str">
        <f>B24</f>
        <v>仙台ＦＣ</v>
      </c>
      <c r="D23" s="113"/>
      <c r="E23" s="112"/>
      <c r="F23" s="114" t="str">
        <f>B26</f>
        <v>フレスカ</v>
      </c>
      <c r="G23" s="113"/>
      <c r="H23" s="112"/>
      <c r="I23" s="114" t="str">
        <f>B28</f>
        <v>ＦＣ白石</v>
      </c>
      <c r="J23" s="113"/>
      <c r="K23" s="112"/>
      <c r="L23" s="114" t="str">
        <f>B30</f>
        <v>ＹＭＣＡ</v>
      </c>
      <c r="M23" s="113"/>
      <c r="N23" s="112"/>
      <c r="O23" s="114" t="str">
        <f>B32</f>
        <v>シューレ</v>
      </c>
      <c r="P23" s="113"/>
      <c r="Q23" s="112"/>
      <c r="R23" s="125" t="s">
        <v>10</v>
      </c>
      <c r="S23" s="134"/>
      <c r="T23" s="130" t="s">
        <v>11</v>
      </c>
      <c r="U23" s="130"/>
      <c r="V23" s="130" t="s">
        <v>12</v>
      </c>
      <c r="W23" s="130"/>
      <c r="X23" s="125" t="s">
        <v>13</v>
      </c>
      <c r="Y23" s="133"/>
      <c r="Z23" s="125" t="s">
        <v>14</v>
      </c>
      <c r="AA23" s="133"/>
      <c r="AF23" s="26"/>
      <c r="AG23" s="27"/>
      <c r="AH23" s="20"/>
      <c r="AL23" s="28"/>
    </row>
    <row r="24" spans="1:38" ht="12" customHeight="1">
      <c r="A24" s="145">
        <v>1</v>
      </c>
      <c r="B24" s="195" t="s">
        <v>93</v>
      </c>
      <c r="C24" s="111">
        <f>IF(OR(C25="",E25=""),"",IF(C25=E25,"△",IF(C25&gt;E25,"○","●")))</f>
      </c>
      <c r="D24" s="120"/>
      <c r="E24" s="121"/>
      <c r="F24" s="111">
        <f>IF(OR(F25="",H25=""),"",IF(F25=H25,"△",IF(F25&gt;H25,"○","●")))</f>
      </c>
      <c r="G24" s="120"/>
      <c r="H24" s="121"/>
      <c r="I24" s="111">
        <f>IF(OR(I25="",K25=""),"",IF(I25=K25,"△",IF(I25&gt;K25,"○","●")))</f>
      </c>
      <c r="J24" s="120"/>
      <c r="K24" s="121"/>
      <c r="L24" s="111">
        <f>IF(OR(L25="",N25=""),"",IF(L25=N25,"△",IF(L25&gt;N25,"○","●")))</f>
      </c>
      <c r="M24" s="120"/>
      <c r="N24" s="121"/>
      <c r="O24" s="111">
        <f>IF(OR(O25="",Q25=""),"",IF(O25=Q25,"△",IF(O25&gt;Q25,"○","●")))</f>
      </c>
      <c r="P24" s="120"/>
      <c r="Q24" s="121"/>
      <c r="R24" s="115">
        <f>SUM(AC24:AC25)</f>
        <v>0</v>
      </c>
      <c r="S24" s="122"/>
      <c r="T24" s="115">
        <f>AD24</f>
        <v>0</v>
      </c>
      <c r="U24" s="116"/>
      <c r="V24" s="115">
        <f>AD25</f>
        <v>0</v>
      </c>
      <c r="W24" s="116"/>
      <c r="X24" s="115">
        <f>SUM(AD24-AD25)</f>
        <v>0</v>
      </c>
      <c r="Y24" s="116"/>
      <c r="Z24" s="115"/>
      <c r="AA24" s="116"/>
      <c r="AC24" s="29">
        <f>COUNTIF(C24:Q25,"○")*3</f>
        <v>0</v>
      </c>
      <c r="AD24" s="30">
        <f>SUM(C25+F25+I25+L25+O25)</f>
        <v>0</v>
      </c>
      <c r="AH24" s="119"/>
      <c r="AL24" s="31"/>
    </row>
    <row r="25" spans="1:38" ht="12" customHeight="1">
      <c r="A25" s="146"/>
      <c r="B25" s="150"/>
      <c r="C25" s="32"/>
      <c r="D25" s="33"/>
      <c r="E25" s="34"/>
      <c r="F25" s="32"/>
      <c r="G25" s="33" t="s">
        <v>15</v>
      </c>
      <c r="H25" s="34"/>
      <c r="I25" s="32"/>
      <c r="J25" s="33" t="s">
        <v>15</v>
      </c>
      <c r="K25" s="34"/>
      <c r="L25" s="32"/>
      <c r="M25" s="33" t="s">
        <v>15</v>
      </c>
      <c r="N25" s="34"/>
      <c r="O25" s="32"/>
      <c r="P25" s="33" t="s">
        <v>15</v>
      </c>
      <c r="Q25" s="34"/>
      <c r="R25" s="123"/>
      <c r="S25" s="124"/>
      <c r="T25" s="117"/>
      <c r="U25" s="118"/>
      <c r="V25" s="117"/>
      <c r="W25" s="118"/>
      <c r="X25" s="117"/>
      <c r="Y25" s="118"/>
      <c r="Z25" s="117"/>
      <c r="AA25" s="118"/>
      <c r="AC25" s="29">
        <f>COUNTIF(C24:Q25,"△")</f>
        <v>0</v>
      </c>
      <c r="AD25" s="30">
        <f>SUM(E25+H25+K25+N25+Q25)</f>
        <v>0</v>
      </c>
      <c r="AH25" s="119"/>
      <c r="AL25" s="31"/>
    </row>
    <row r="26" spans="1:38" ht="12" customHeight="1">
      <c r="A26" s="145">
        <v>2</v>
      </c>
      <c r="B26" s="147" t="s">
        <v>94</v>
      </c>
      <c r="C26" s="111">
        <f>IF(OR(C27="",E27=""),"",IF(C27=E27,"△",IF(C27&gt;E27,"○","●")))</f>
      </c>
      <c r="D26" s="120"/>
      <c r="E26" s="121"/>
      <c r="F26" s="111">
        <f>IF(OR(F27="",H27=""),"",IF(F27=H27,"△",IF(F27&gt;H27,"○","●")))</f>
      </c>
      <c r="G26" s="120"/>
      <c r="H26" s="121"/>
      <c r="I26" s="111">
        <f>IF(OR(I27="",K27=""),"",IF(I27=K27,"△",IF(I27&gt;K27,"○","●")))</f>
      </c>
      <c r="J26" s="120"/>
      <c r="K26" s="121"/>
      <c r="L26" s="111">
        <f>IF(OR(L27="",N27=""),"",IF(L27=N27,"△",IF(L27&gt;N27,"○","●")))</f>
      </c>
      <c r="M26" s="120"/>
      <c r="N26" s="121"/>
      <c r="O26" s="111">
        <f>IF(OR(O27="",Q27=""),"",IF(O27=Q27,"△",IF(O27&gt;Q27,"○","●")))</f>
      </c>
      <c r="P26" s="120"/>
      <c r="Q26" s="121"/>
      <c r="R26" s="115">
        <f>SUM(AC26:AC27)</f>
        <v>0</v>
      </c>
      <c r="S26" s="122"/>
      <c r="T26" s="115">
        <f>AD26</f>
        <v>0</v>
      </c>
      <c r="U26" s="116"/>
      <c r="V26" s="115">
        <f>AD27</f>
        <v>0</v>
      </c>
      <c r="W26" s="116"/>
      <c r="X26" s="115">
        <f>SUM(AD26-AD27)</f>
        <v>0</v>
      </c>
      <c r="Y26" s="116"/>
      <c r="Z26" s="115"/>
      <c r="AA26" s="116"/>
      <c r="AC26" s="29">
        <f>COUNTIF(C26:Q27,"○")*3</f>
        <v>0</v>
      </c>
      <c r="AD26" s="30">
        <f>SUM(C27+F27+I27+L27+O27)</f>
        <v>0</v>
      </c>
      <c r="AH26" s="119"/>
      <c r="AL26" s="31"/>
    </row>
    <row r="27" spans="1:38" ht="12" customHeight="1">
      <c r="A27" s="146"/>
      <c r="B27" s="148"/>
      <c r="C27" s="32"/>
      <c r="D27" s="33" t="s">
        <v>15</v>
      </c>
      <c r="E27" s="34"/>
      <c r="F27" s="32"/>
      <c r="G27" s="33"/>
      <c r="H27" s="34"/>
      <c r="I27" s="32"/>
      <c r="J27" s="33" t="s">
        <v>15</v>
      </c>
      <c r="K27" s="34"/>
      <c r="L27" s="32"/>
      <c r="M27" s="33" t="s">
        <v>15</v>
      </c>
      <c r="N27" s="34"/>
      <c r="O27" s="32"/>
      <c r="P27" s="33" t="s">
        <v>15</v>
      </c>
      <c r="Q27" s="34"/>
      <c r="R27" s="123"/>
      <c r="S27" s="124"/>
      <c r="T27" s="117"/>
      <c r="U27" s="118"/>
      <c r="V27" s="117"/>
      <c r="W27" s="118"/>
      <c r="X27" s="117"/>
      <c r="Y27" s="118"/>
      <c r="Z27" s="117"/>
      <c r="AA27" s="118"/>
      <c r="AC27" s="29">
        <f>COUNTIF(C26:Q27,"△")</f>
        <v>0</v>
      </c>
      <c r="AD27" s="30">
        <f>SUM(E27+H27+K27+N27+Q27)</f>
        <v>0</v>
      </c>
      <c r="AH27" s="119"/>
      <c r="AL27" s="31"/>
    </row>
    <row r="28" spans="1:38" ht="12" customHeight="1">
      <c r="A28" s="145">
        <v>3</v>
      </c>
      <c r="B28" s="147" t="s">
        <v>73</v>
      </c>
      <c r="C28" s="111">
        <f>IF(OR(C29="",E29=""),"",IF(C29=E29,"△",IF(C29&gt;E29,"○","●")))</f>
      </c>
      <c r="D28" s="120"/>
      <c r="E28" s="121"/>
      <c r="F28" s="111">
        <f>IF(OR(F29="",H29=""),"",IF(F29=H29,"△",IF(F29&gt;H29,"○","●")))</f>
      </c>
      <c r="G28" s="120"/>
      <c r="H28" s="121"/>
      <c r="I28" s="111">
        <f>IF(OR(I29="",K29=""),"",IF(I29=K29,"△",IF(I29&gt;K29,"○","●")))</f>
      </c>
      <c r="J28" s="120"/>
      <c r="K28" s="121"/>
      <c r="L28" s="111">
        <f>IF(OR(L29="",N29=""),"",IF(L29=N29,"△",IF(L29&gt;N29,"○","●")))</f>
      </c>
      <c r="M28" s="120"/>
      <c r="N28" s="121"/>
      <c r="O28" s="111">
        <f>IF(OR(O29="",Q29=""),"",IF(O29=Q29,"△",IF(O29&gt;Q29,"○","●")))</f>
      </c>
      <c r="P28" s="120"/>
      <c r="Q28" s="121"/>
      <c r="R28" s="115">
        <f>SUM(AC28:AC29)</f>
        <v>0</v>
      </c>
      <c r="S28" s="122"/>
      <c r="T28" s="115">
        <f>AD28</f>
        <v>0</v>
      </c>
      <c r="U28" s="116"/>
      <c r="V28" s="115">
        <f>AD29</f>
        <v>0</v>
      </c>
      <c r="W28" s="116"/>
      <c r="X28" s="115">
        <f>SUM(AD28-AD29)</f>
        <v>0</v>
      </c>
      <c r="Y28" s="116"/>
      <c r="Z28" s="115"/>
      <c r="AA28" s="116"/>
      <c r="AC28" s="29">
        <f>COUNTIF(C28:Q29,"○")*3</f>
        <v>0</v>
      </c>
      <c r="AD28" s="30">
        <f>SUM(C29+F29+I29+L29+O29)</f>
        <v>0</v>
      </c>
      <c r="AH28" s="119"/>
      <c r="AL28" s="31"/>
    </row>
    <row r="29" spans="1:38" ht="12" customHeight="1">
      <c r="A29" s="146"/>
      <c r="B29" s="148"/>
      <c r="C29" s="32"/>
      <c r="D29" s="33" t="s">
        <v>15</v>
      </c>
      <c r="E29" s="34"/>
      <c r="F29" s="32"/>
      <c r="G29" s="33" t="s">
        <v>15</v>
      </c>
      <c r="H29" s="34"/>
      <c r="I29" s="32"/>
      <c r="J29" s="33"/>
      <c r="K29" s="34"/>
      <c r="L29" s="32"/>
      <c r="M29" s="33" t="s">
        <v>15</v>
      </c>
      <c r="N29" s="34"/>
      <c r="O29" s="32"/>
      <c r="P29" s="33" t="s">
        <v>15</v>
      </c>
      <c r="Q29" s="34"/>
      <c r="R29" s="123"/>
      <c r="S29" s="124"/>
      <c r="T29" s="117"/>
      <c r="U29" s="118"/>
      <c r="V29" s="117"/>
      <c r="W29" s="118"/>
      <c r="X29" s="117"/>
      <c r="Y29" s="118"/>
      <c r="Z29" s="117"/>
      <c r="AA29" s="118"/>
      <c r="AC29" s="29">
        <f>COUNTIF(C28:Q29,"△")</f>
        <v>0</v>
      </c>
      <c r="AD29" s="30">
        <f>SUM(E29+H29+K29+N29+Q29)</f>
        <v>0</v>
      </c>
      <c r="AH29" s="119"/>
      <c r="AL29" s="31"/>
    </row>
    <row r="30" spans="1:38" ht="12" customHeight="1">
      <c r="A30" s="145">
        <v>4</v>
      </c>
      <c r="B30" s="147" t="s">
        <v>95</v>
      </c>
      <c r="C30" s="111">
        <f>IF(OR(C31="",E31=""),"",IF(C31=E31,"△",IF(C31&gt;E31,"○","●")))</f>
      </c>
      <c r="D30" s="120"/>
      <c r="E30" s="121"/>
      <c r="F30" s="111">
        <f>IF(OR(F31="",H31=""),"",IF(F31=H31,"△",IF(F31&gt;H31,"○","●")))</f>
      </c>
      <c r="G30" s="120"/>
      <c r="H30" s="121"/>
      <c r="I30" s="111">
        <f>IF(OR(I31="",K31=""),"",IF(I31=K31,"△",IF(I31&gt;K31,"○","●")))</f>
      </c>
      <c r="J30" s="120"/>
      <c r="K30" s="121"/>
      <c r="L30" s="111">
        <f>IF(OR(L31="",N31=""),"",IF(L31=N31,"△",IF(L31&gt;N31,"○","●")))</f>
      </c>
      <c r="M30" s="120"/>
      <c r="N30" s="121"/>
      <c r="O30" s="111">
        <f>IF(OR(O31="",Q31=""),"",IF(O31=Q31,"△",IF(O31&gt;Q31,"○","●")))</f>
      </c>
      <c r="P30" s="120"/>
      <c r="Q30" s="121"/>
      <c r="R30" s="115">
        <f>SUM(AC30:AC31)</f>
        <v>0</v>
      </c>
      <c r="S30" s="122"/>
      <c r="T30" s="115">
        <f>AD30</f>
        <v>0</v>
      </c>
      <c r="U30" s="116"/>
      <c r="V30" s="115">
        <f>AD31</f>
        <v>0</v>
      </c>
      <c r="W30" s="116"/>
      <c r="X30" s="115">
        <f>SUM(AD30-AD31)</f>
        <v>0</v>
      </c>
      <c r="Y30" s="116"/>
      <c r="Z30" s="115"/>
      <c r="AA30" s="116"/>
      <c r="AC30" s="29">
        <f>COUNTIF(C30:Q31,"○")*3</f>
        <v>0</v>
      </c>
      <c r="AD30" s="30">
        <f>SUM(C31+F31+I31+L31+O31)</f>
        <v>0</v>
      </c>
      <c r="AH30" s="119"/>
      <c r="AL30" s="31"/>
    </row>
    <row r="31" spans="1:38" ht="12" customHeight="1">
      <c r="A31" s="146"/>
      <c r="B31" s="148"/>
      <c r="C31" s="32"/>
      <c r="D31" s="33" t="s">
        <v>15</v>
      </c>
      <c r="E31" s="34"/>
      <c r="F31" s="32"/>
      <c r="G31" s="33" t="s">
        <v>15</v>
      </c>
      <c r="H31" s="34"/>
      <c r="I31" s="32"/>
      <c r="J31" s="33" t="s">
        <v>15</v>
      </c>
      <c r="K31" s="34"/>
      <c r="L31" s="32"/>
      <c r="M31" s="33"/>
      <c r="N31" s="34"/>
      <c r="O31" s="32"/>
      <c r="P31" s="33" t="s">
        <v>15</v>
      </c>
      <c r="Q31" s="34"/>
      <c r="R31" s="123"/>
      <c r="S31" s="124"/>
      <c r="T31" s="117"/>
      <c r="U31" s="118"/>
      <c r="V31" s="117"/>
      <c r="W31" s="118"/>
      <c r="X31" s="117"/>
      <c r="Y31" s="118"/>
      <c r="Z31" s="117"/>
      <c r="AA31" s="118"/>
      <c r="AC31" s="29">
        <f>COUNTIF(C30:Q31,"△")</f>
        <v>0</v>
      </c>
      <c r="AD31" s="30">
        <f>SUM(E31+H31+K31+N31+Q31)</f>
        <v>0</v>
      </c>
      <c r="AH31" s="119"/>
      <c r="AL31" s="31"/>
    </row>
    <row r="32" spans="1:38" ht="12" customHeight="1">
      <c r="A32" s="145">
        <v>5</v>
      </c>
      <c r="B32" s="147" t="s">
        <v>76</v>
      </c>
      <c r="C32" s="111">
        <f>IF(OR(C33="",E33=""),"",IF(C33=E33,"△",IF(C33&gt;E33,"○","●")))</f>
      </c>
      <c r="D32" s="120"/>
      <c r="E32" s="121"/>
      <c r="F32" s="111">
        <f>IF(OR(F33="",H33=""),"",IF(F33=H33,"△",IF(F33&gt;H33,"○","●")))</f>
      </c>
      <c r="G32" s="120"/>
      <c r="H32" s="121"/>
      <c r="I32" s="111">
        <f>IF(OR(I33="",K33=""),"",IF(I33=K33,"△",IF(I33&gt;K33,"○","●")))</f>
      </c>
      <c r="J32" s="120"/>
      <c r="K32" s="121"/>
      <c r="L32" s="111">
        <f>IF(OR(L33="",N33=""),"",IF(L33=N33,"△",IF(L33&gt;N33,"○","●")))</f>
      </c>
      <c r="M32" s="120"/>
      <c r="N32" s="121"/>
      <c r="O32" s="111">
        <f>IF(OR(O33="",Q33=""),"",IF(O33=Q33,"△",IF(O33&gt;Q33,"○","●")))</f>
      </c>
      <c r="P32" s="120"/>
      <c r="Q32" s="121"/>
      <c r="R32" s="115">
        <f>SUM(AC32:AC33)</f>
        <v>0</v>
      </c>
      <c r="S32" s="122"/>
      <c r="T32" s="115">
        <f>AD32</f>
        <v>0</v>
      </c>
      <c r="U32" s="116"/>
      <c r="V32" s="115">
        <f>AD33</f>
        <v>0</v>
      </c>
      <c r="W32" s="116"/>
      <c r="X32" s="115">
        <f>SUM(AD32-AD33)</f>
        <v>0</v>
      </c>
      <c r="Y32" s="116"/>
      <c r="Z32" s="115"/>
      <c r="AA32" s="116"/>
      <c r="AC32" s="29">
        <f>COUNTIF(C32:Q33,"○")*3</f>
        <v>0</v>
      </c>
      <c r="AD32" s="30">
        <f>SUM(C33+F33+I33+L33+O33)</f>
        <v>0</v>
      </c>
      <c r="AH32" s="119"/>
      <c r="AL32" s="31"/>
    </row>
    <row r="33" spans="1:38" ht="12" customHeight="1">
      <c r="A33" s="146"/>
      <c r="B33" s="148"/>
      <c r="C33" s="32"/>
      <c r="D33" s="33" t="s">
        <v>15</v>
      </c>
      <c r="E33" s="34"/>
      <c r="F33" s="32"/>
      <c r="G33" s="33" t="s">
        <v>15</v>
      </c>
      <c r="H33" s="34"/>
      <c r="I33" s="32"/>
      <c r="J33" s="33" t="s">
        <v>15</v>
      </c>
      <c r="K33" s="34"/>
      <c r="L33" s="32"/>
      <c r="M33" s="33" t="s">
        <v>15</v>
      </c>
      <c r="N33" s="34"/>
      <c r="O33" s="32"/>
      <c r="P33" s="33"/>
      <c r="Q33" s="34"/>
      <c r="R33" s="123"/>
      <c r="S33" s="124"/>
      <c r="T33" s="117"/>
      <c r="U33" s="118"/>
      <c r="V33" s="117"/>
      <c r="W33" s="118"/>
      <c r="X33" s="117"/>
      <c r="Y33" s="118"/>
      <c r="Z33" s="117"/>
      <c r="AA33" s="118"/>
      <c r="AC33" s="29">
        <f>COUNTIF(C32:Q33,"△")</f>
        <v>0</v>
      </c>
      <c r="AD33" s="30">
        <f>SUM(E33+H33+K33+N33+Q33)</f>
        <v>0</v>
      </c>
      <c r="AH33" s="119"/>
      <c r="AL33" s="31"/>
    </row>
    <row r="35" spans="1:35" ht="18" customHeight="1">
      <c r="A35" s="192" t="s">
        <v>16</v>
      </c>
      <c r="B35" s="192"/>
      <c r="C35" s="192"/>
      <c r="D35" s="192"/>
      <c r="AB35" s="6"/>
      <c r="AC35" s="6"/>
      <c r="AD35" s="6"/>
      <c r="AE35" s="6"/>
      <c r="AF35" s="5"/>
      <c r="AG35" s="5"/>
      <c r="AH35" s="5"/>
      <c r="AI35" s="5"/>
    </row>
    <row r="36" spans="1:33" ht="15" customHeight="1">
      <c r="A36" s="25"/>
      <c r="B36" s="24" t="s">
        <v>2</v>
      </c>
      <c r="C36" s="190" t="s">
        <v>3</v>
      </c>
      <c r="D36" s="191"/>
      <c r="E36" s="125" t="s">
        <v>4</v>
      </c>
      <c r="F36" s="132"/>
      <c r="G36" s="132"/>
      <c r="H36" s="132"/>
      <c r="I36" s="132"/>
      <c r="J36" s="132"/>
      <c r="K36" s="132"/>
      <c r="L36" s="132"/>
      <c r="M36" s="132"/>
      <c r="N36" s="132"/>
      <c r="O36" s="133"/>
      <c r="P36" s="130" t="s">
        <v>5</v>
      </c>
      <c r="Q36" s="130"/>
      <c r="R36" s="130"/>
      <c r="S36" s="130"/>
      <c r="T36" s="130"/>
      <c r="U36" s="130"/>
      <c r="V36" s="130"/>
      <c r="W36" s="130"/>
      <c r="X36" s="130" t="s">
        <v>6</v>
      </c>
      <c r="Y36" s="130"/>
      <c r="Z36" s="130"/>
      <c r="AA36" s="130"/>
      <c r="AB36" s="130"/>
      <c r="AC36" s="130"/>
      <c r="AD36" s="130"/>
      <c r="AE36" s="35"/>
      <c r="AF36" s="9"/>
      <c r="AG36" s="9"/>
    </row>
    <row r="37" spans="1:33" ht="15" customHeight="1">
      <c r="A37" s="25">
        <v>1</v>
      </c>
      <c r="B37" s="75">
        <v>41203</v>
      </c>
      <c r="C37" s="292">
        <v>0.625</v>
      </c>
      <c r="D37" s="293"/>
      <c r="E37" s="177" t="s">
        <v>154</v>
      </c>
      <c r="F37" s="178"/>
      <c r="G37" s="178"/>
      <c r="H37" s="178"/>
      <c r="I37" s="76">
        <v>12</v>
      </c>
      <c r="J37" s="77" t="s">
        <v>155</v>
      </c>
      <c r="K37" s="78">
        <v>0</v>
      </c>
      <c r="L37" s="179" t="s">
        <v>156</v>
      </c>
      <c r="M37" s="180"/>
      <c r="N37" s="180"/>
      <c r="O37" s="181"/>
      <c r="P37" s="258" t="s">
        <v>154</v>
      </c>
      <c r="Q37" s="259"/>
      <c r="R37" s="259"/>
      <c r="S37" s="260"/>
      <c r="T37" s="266" t="s">
        <v>156</v>
      </c>
      <c r="U37" s="259"/>
      <c r="V37" s="259"/>
      <c r="W37" s="267"/>
      <c r="X37" s="268" t="s">
        <v>157</v>
      </c>
      <c r="Y37" s="269"/>
      <c r="Z37" s="269"/>
      <c r="AA37" s="269"/>
      <c r="AB37" s="269"/>
      <c r="AC37" s="269"/>
      <c r="AD37" s="270"/>
      <c r="AE37" s="37"/>
      <c r="AF37" s="38"/>
      <c r="AG37" s="9"/>
    </row>
    <row r="38" spans="1:34" ht="15" customHeight="1">
      <c r="A38" s="71">
        <v>2</v>
      </c>
      <c r="B38" s="79">
        <v>41210</v>
      </c>
      <c r="C38" s="280">
        <v>0.5833333333333334</v>
      </c>
      <c r="D38" s="281"/>
      <c r="E38" s="248" t="s">
        <v>158</v>
      </c>
      <c r="F38" s="249"/>
      <c r="G38" s="249"/>
      <c r="H38" s="249"/>
      <c r="I38" s="72"/>
      <c r="J38" s="73" t="s">
        <v>155</v>
      </c>
      <c r="K38" s="74"/>
      <c r="L38" s="250" t="s">
        <v>159</v>
      </c>
      <c r="M38" s="251"/>
      <c r="N38" s="251"/>
      <c r="O38" s="252"/>
      <c r="P38" s="282" t="s">
        <v>159</v>
      </c>
      <c r="Q38" s="283"/>
      <c r="R38" s="283"/>
      <c r="S38" s="284"/>
      <c r="T38" s="288" t="s">
        <v>159</v>
      </c>
      <c r="U38" s="283"/>
      <c r="V38" s="283"/>
      <c r="W38" s="289"/>
      <c r="X38" s="263" t="s">
        <v>241</v>
      </c>
      <c r="Y38" s="264"/>
      <c r="Z38" s="264"/>
      <c r="AA38" s="264"/>
      <c r="AB38" s="264"/>
      <c r="AC38" s="264"/>
      <c r="AD38" s="265"/>
      <c r="AE38" s="39"/>
      <c r="AF38" s="40"/>
      <c r="AG38" s="9"/>
      <c r="AH38" s="106"/>
    </row>
    <row r="39" spans="1:33" ht="15" customHeight="1">
      <c r="A39" s="36">
        <v>3</v>
      </c>
      <c r="B39" s="11">
        <v>41217</v>
      </c>
      <c r="C39" s="162">
        <v>0.4583333333333333</v>
      </c>
      <c r="D39" s="163"/>
      <c r="E39" s="164" t="s">
        <v>160</v>
      </c>
      <c r="F39" s="165"/>
      <c r="G39" s="165"/>
      <c r="H39" s="165"/>
      <c r="I39" s="12"/>
      <c r="J39" s="13" t="s">
        <v>161</v>
      </c>
      <c r="K39" s="14"/>
      <c r="L39" s="166" t="s">
        <v>162</v>
      </c>
      <c r="M39" s="188"/>
      <c r="N39" s="188"/>
      <c r="O39" s="189"/>
      <c r="P39" s="169" t="s">
        <v>163</v>
      </c>
      <c r="Q39" s="139"/>
      <c r="R39" s="139"/>
      <c r="S39" s="170"/>
      <c r="T39" s="138" t="s">
        <v>164</v>
      </c>
      <c r="U39" s="139"/>
      <c r="V39" s="139"/>
      <c r="W39" s="140"/>
      <c r="X39" s="171" t="s">
        <v>165</v>
      </c>
      <c r="Y39" s="172"/>
      <c r="Z39" s="172"/>
      <c r="AA39" s="172"/>
      <c r="AB39" s="172"/>
      <c r="AC39" s="172"/>
      <c r="AD39" s="173"/>
      <c r="AE39" s="39"/>
      <c r="AF39" s="40"/>
      <c r="AG39" s="9"/>
    </row>
    <row r="40" spans="1:33" ht="15" customHeight="1">
      <c r="A40" s="15">
        <v>4</v>
      </c>
      <c r="B40" s="16"/>
      <c r="C40" s="153">
        <v>0.5208333333333334</v>
      </c>
      <c r="D40" s="154"/>
      <c r="E40" s="155" t="s">
        <v>166</v>
      </c>
      <c r="F40" s="156"/>
      <c r="G40" s="156"/>
      <c r="H40" s="156"/>
      <c r="I40" s="17"/>
      <c r="J40" s="18" t="s">
        <v>161</v>
      </c>
      <c r="K40" s="19"/>
      <c r="L40" s="157" t="s">
        <v>164</v>
      </c>
      <c r="M40" s="186"/>
      <c r="N40" s="186"/>
      <c r="O40" s="187"/>
      <c r="P40" s="160" t="s">
        <v>167</v>
      </c>
      <c r="Q40" s="136"/>
      <c r="R40" s="136"/>
      <c r="S40" s="161"/>
      <c r="T40" s="135" t="s">
        <v>160</v>
      </c>
      <c r="U40" s="136"/>
      <c r="V40" s="136"/>
      <c r="W40" s="137"/>
      <c r="X40" s="174"/>
      <c r="Y40" s="175"/>
      <c r="Z40" s="175"/>
      <c r="AA40" s="175"/>
      <c r="AB40" s="175"/>
      <c r="AC40" s="175"/>
      <c r="AD40" s="176"/>
      <c r="AE40" s="39"/>
      <c r="AF40" s="40"/>
      <c r="AG40" s="9"/>
    </row>
    <row r="41" spans="1:33" ht="15" customHeight="1">
      <c r="A41" s="25">
        <v>5</v>
      </c>
      <c r="B41" s="75">
        <v>41224</v>
      </c>
      <c r="C41" s="292">
        <v>0.6458333333333334</v>
      </c>
      <c r="D41" s="293"/>
      <c r="E41" s="177" t="s">
        <v>160</v>
      </c>
      <c r="F41" s="178"/>
      <c r="G41" s="178"/>
      <c r="H41" s="178"/>
      <c r="I41" s="76"/>
      <c r="J41" s="77" t="s">
        <v>161</v>
      </c>
      <c r="K41" s="78"/>
      <c r="L41" s="179" t="s">
        <v>168</v>
      </c>
      <c r="M41" s="180"/>
      <c r="N41" s="180"/>
      <c r="O41" s="181"/>
      <c r="P41" s="258" t="s">
        <v>167</v>
      </c>
      <c r="Q41" s="259"/>
      <c r="R41" s="259"/>
      <c r="S41" s="260"/>
      <c r="T41" s="266" t="s">
        <v>164</v>
      </c>
      <c r="U41" s="259"/>
      <c r="V41" s="259"/>
      <c r="W41" s="267"/>
      <c r="X41" s="268" t="s">
        <v>169</v>
      </c>
      <c r="Y41" s="269"/>
      <c r="Z41" s="269"/>
      <c r="AA41" s="269"/>
      <c r="AB41" s="269"/>
      <c r="AC41" s="269"/>
      <c r="AD41" s="270"/>
      <c r="AE41" s="39"/>
      <c r="AF41" s="40"/>
      <c r="AG41" s="9"/>
    </row>
    <row r="42" spans="1:33" ht="15" customHeight="1">
      <c r="A42" s="71">
        <v>6</v>
      </c>
      <c r="B42" s="79">
        <v>41230</v>
      </c>
      <c r="C42" s="280">
        <v>0.6458333333333334</v>
      </c>
      <c r="D42" s="281"/>
      <c r="E42" s="248" t="s">
        <v>170</v>
      </c>
      <c r="F42" s="249"/>
      <c r="G42" s="249"/>
      <c r="H42" s="249"/>
      <c r="I42" s="72"/>
      <c r="J42" s="73" t="s">
        <v>171</v>
      </c>
      <c r="K42" s="74"/>
      <c r="L42" s="250" t="s">
        <v>172</v>
      </c>
      <c r="M42" s="251"/>
      <c r="N42" s="251"/>
      <c r="O42" s="252"/>
      <c r="P42" s="282" t="s">
        <v>173</v>
      </c>
      <c r="Q42" s="283"/>
      <c r="R42" s="283"/>
      <c r="S42" s="284"/>
      <c r="T42" s="288" t="s">
        <v>174</v>
      </c>
      <c r="U42" s="283"/>
      <c r="V42" s="283"/>
      <c r="W42" s="289"/>
      <c r="X42" s="263" t="s">
        <v>175</v>
      </c>
      <c r="Y42" s="264"/>
      <c r="Z42" s="264"/>
      <c r="AA42" s="264"/>
      <c r="AB42" s="264"/>
      <c r="AC42" s="264"/>
      <c r="AD42" s="265"/>
      <c r="AE42" s="39"/>
      <c r="AF42" s="40"/>
      <c r="AG42" s="9"/>
    </row>
    <row r="43" spans="1:33" ht="15" customHeight="1">
      <c r="A43" s="84">
        <v>7</v>
      </c>
      <c r="B43" s="80">
        <v>41231</v>
      </c>
      <c r="C43" s="290">
        <v>0.5416666666666666</v>
      </c>
      <c r="D43" s="291"/>
      <c r="E43" s="198" t="s">
        <v>176</v>
      </c>
      <c r="F43" s="199"/>
      <c r="G43" s="199"/>
      <c r="H43" s="199"/>
      <c r="I43" s="81"/>
      <c r="J43" s="82" t="s">
        <v>171</v>
      </c>
      <c r="K43" s="83"/>
      <c r="L43" s="200" t="s">
        <v>170</v>
      </c>
      <c r="M43" s="201"/>
      <c r="N43" s="201"/>
      <c r="O43" s="202"/>
      <c r="P43" s="221" t="s">
        <v>174</v>
      </c>
      <c r="Q43" s="204"/>
      <c r="R43" s="204"/>
      <c r="S43" s="222"/>
      <c r="T43" s="221" t="s">
        <v>177</v>
      </c>
      <c r="U43" s="204"/>
      <c r="V43" s="204"/>
      <c r="W43" s="222"/>
      <c r="X43" s="171" t="s">
        <v>178</v>
      </c>
      <c r="Y43" s="172"/>
      <c r="Z43" s="172"/>
      <c r="AA43" s="172"/>
      <c r="AB43" s="172"/>
      <c r="AC43" s="172"/>
      <c r="AD43" s="173"/>
      <c r="AE43" s="39"/>
      <c r="AF43" s="40"/>
      <c r="AG43" s="9"/>
    </row>
    <row r="44" spans="1:33" ht="15" customHeight="1">
      <c r="A44" s="85">
        <v>8</v>
      </c>
      <c r="B44" s="79"/>
      <c r="C44" s="280" t="s">
        <v>179</v>
      </c>
      <c r="D44" s="281"/>
      <c r="E44" s="248" t="s">
        <v>174</v>
      </c>
      <c r="F44" s="249"/>
      <c r="G44" s="249"/>
      <c r="H44" s="249"/>
      <c r="I44" s="72"/>
      <c r="J44" s="73" t="s">
        <v>171</v>
      </c>
      <c r="K44" s="74"/>
      <c r="L44" s="250" t="s">
        <v>172</v>
      </c>
      <c r="M44" s="251"/>
      <c r="N44" s="251"/>
      <c r="O44" s="252"/>
      <c r="P44" s="282" t="s">
        <v>176</v>
      </c>
      <c r="Q44" s="283"/>
      <c r="R44" s="283"/>
      <c r="S44" s="284"/>
      <c r="T44" s="288" t="s">
        <v>170</v>
      </c>
      <c r="U44" s="283"/>
      <c r="V44" s="283"/>
      <c r="W44" s="289"/>
      <c r="X44" s="174"/>
      <c r="Y44" s="175"/>
      <c r="Z44" s="175"/>
      <c r="AA44" s="175"/>
      <c r="AB44" s="175"/>
      <c r="AC44" s="175"/>
      <c r="AD44" s="176"/>
      <c r="AE44" s="39"/>
      <c r="AF44" s="40"/>
      <c r="AG44" s="9"/>
    </row>
    <row r="45" spans="1:33" ht="15" customHeight="1">
      <c r="A45" s="71">
        <v>9</v>
      </c>
      <c r="B45" s="79">
        <v>41237</v>
      </c>
      <c r="C45" s="280">
        <v>0.4583333333333333</v>
      </c>
      <c r="D45" s="281"/>
      <c r="E45" s="248" t="s">
        <v>180</v>
      </c>
      <c r="F45" s="249"/>
      <c r="G45" s="249"/>
      <c r="H45" s="249"/>
      <c r="I45" s="72"/>
      <c r="J45" s="73" t="s">
        <v>171</v>
      </c>
      <c r="K45" s="74"/>
      <c r="L45" s="250" t="s">
        <v>172</v>
      </c>
      <c r="M45" s="251"/>
      <c r="N45" s="251"/>
      <c r="O45" s="252"/>
      <c r="P45" s="282" t="s">
        <v>174</v>
      </c>
      <c r="Q45" s="283"/>
      <c r="R45" s="283"/>
      <c r="S45" s="284"/>
      <c r="T45" s="288" t="s">
        <v>176</v>
      </c>
      <c r="U45" s="283"/>
      <c r="V45" s="283"/>
      <c r="W45" s="289"/>
      <c r="X45" s="263" t="s">
        <v>175</v>
      </c>
      <c r="Y45" s="264"/>
      <c r="Z45" s="264"/>
      <c r="AA45" s="264"/>
      <c r="AB45" s="264"/>
      <c r="AC45" s="264"/>
      <c r="AD45" s="265"/>
      <c r="AE45" s="39"/>
      <c r="AF45" s="40"/>
      <c r="AG45" s="9"/>
    </row>
    <row r="46" spans="1:33" ht="15" customHeight="1">
      <c r="A46" s="15">
        <v>10</v>
      </c>
      <c r="B46" s="86">
        <v>41238</v>
      </c>
      <c r="C46" s="153">
        <v>0.4583333333333333</v>
      </c>
      <c r="D46" s="154"/>
      <c r="E46" s="155" t="s">
        <v>180</v>
      </c>
      <c r="F46" s="156"/>
      <c r="G46" s="156"/>
      <c r="H46" s="156"/>
      <c r="I46" s="17"/>
      <c r="J46" s="18" t="s">
        <v>171</v>
      </c>
      <c r="K46" s="19"/>
      <c r="L46" s="157" t="s">
        <v>174</v>
      </c>
      <c r="M46" s="186"/>
      <c r="N46" s="186"/>
      <c r="O46" s="187"/>
      <c r="P46" s="160" t="s">
        <v>180</v>
      </c>
      <c r="Q46" s="136"/>
      <c r="R46" s="136"/>
      <c r="S46" s="161"/>
      <c r="T46" s="135" t="s">
        <v>177</v>
      </c>
      <c r="U46" s="136"/>
      <c r="V46" s="136"/>
      <c r="W46" s="137"/>
      <c r="X46" s="285" t="s">
        <v>169</v>
      </c>
      <c r="Y46" s="286"/>
      <c r="Z46" s="286"/>
      <c r="AA46" s="286"/>
      <c r="AB46" s="286"/>
      <c r="AC46" s="286"/>
      <c r="AD46" s="287"/>
      <c r="AE46" s="39"/>
      <c r="AF46" s="40"/>
      <c r="AG46" s="9"/>
    </row>
    <row r="47" spans="1:35" ht="7.5" customHeight="1">
      <c r="A47" s="20"/>
      <c r="B47" s="20"/>
      <c r="C47" s="21"/>
      <c r="D47" s="21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2"/>
      <c r="Q47" s="22"/>
      <c r="R47" s="22"/>
      <c r="S47" s="22"/>
      <c r="T47" s="22"/>
      <c r="U47" s="22"/>
      <c r="V47" s="22"/>
      <c r="W47" s="20"/>
      <c r="X47" s="20"/>
      <c r="Y47" s="20"/>
      <c r="AB47" s="23"/>
      <c r="AC47" s="23"/>
      <c r="AD47" s="21"/>
      <c r="AE47" s="21"/>
      <c r="AF47" s="23"/>
      <c r="AG47" s="23"/>
      <c r="AH47" s="23"/>
      <c r="AI47" s="23"/>
    </row>
    <row r="48" spans="1:27" ht="15" customHeight="1">
      <c r="A48" s="151" t="s">
        <v>9</v>
      </c>
      <c r="B48" s="152"/>
      <c r="C48" s="114" t="str">
        <f>B49</f>
        <v>塩釜ＦＣ</v>
      </c>
      <c r="D48" s="113"/>
      <c r="E48" s="112"/>
      <c r="F48" s="114" t="str">
        <f>B51</f>
        <v>ＡＺＺＵＲＲＩ</v>
      </c>
      <c r="G48" s="113"/>
      <c r="H48" s="112"/>
      <c r="I48" s="114" t="str">
        <f>B53</f>
        <v>仙台中田</v>
      </c>
      <c r="J48" s="113"/>
      <c r="K48" s="112"/>
      <c r="L48" s="114" t="str">
        <f>B55</f>
        <v>エスペランサ</v>
      </c>
      <c r="M48" s="113"/>
      <c r="N48" s="112"/>
      <c r="O48" s="114" t="str">
        <f>B57</f>
        <v>多賀城ＦＣ</v>
      </c>
      <c r="P48" s="113"/>
      <c r="Q48" s="112"/>
      <c r="R48" s="125" t="s">
        <v>10</v>
      </c>
      <c r="S48" s="134"/>
      <c r="T48" s="130" t="s">
        <v>11</v>
      </c>
      <c r="U48" s="130"/>
      <c r="V48" s="130" t="s">
        <v>12</v>
      </c>
      <c r="W48" s="130"/>
      <c r="X48" s="125" t="s">
        <v>13</v>
      </c>
      <c r="Y48" s="133"/>
      <c r="Z48" s="125" t="s">
        <v>14</v>
      </c>
      <c r="AA48" s="133"/>
    </row>
    <row r="49" spans="1:30" ht="12" customHeight="1">
      <c r="A49" s="145">
        <v>1</v>
      </c>
      <c r="B49" s="149" t="s">
        <v>77</v>
      </c>
      <c r="C49" s="111">
        <f>IF(OR(C50="",E50=""),"",IF(C50=E50,"△",IF(C50&gt;E50,"○","●")))</f>
      </c>
      <c r="D49" s="120"/>
      <c r="E49" s="121"/>
      <c r="F49" s="111">
        <f>IF(OR(F50="",H50=""),"",IF(F50=H50,"△",IF(F50&gt;H50,"○","●")))</f>
      </c>
      <c r="G49" s="120"/>
      <c r="H49" s="121"/>
      <c r="I49" s="111">
        <f>IF(OR(I50="",K50=""),"",IF(I50=K50,"△",IF(I50&gt;K50,"○","●")))</f>
      </c>
      <c r="J49" s="120"/>
      <c r="K49" s="121"/>
      <c r="L49" s="111">
        <f>IF(OR(L50="",N50=""),"",IF(L50=N50,"△",IF(L50&gt;N50,"○","●")))</f>
      </c>
      <c r="M49" s="120"/>
      <c r="N49" s="121"/>
      <c r="O49" s="111">
        <f>IF(OR(O50="",Q50=""),"",IF(O50=Q50,"△",IF(O50&gt;Q50,"○","●")))</f>
      </c>
      <c r="P49" s="120"/>
      <c r="Q49" s="121"/>
      <c r="R49" s="115">
        <f>SUM(AC49:AC50)</f>
        <v>0</v>
      </c>
      <c r="S49" s="122"/>
      <c r="T49" s="115">
        <f>AD49</f>
        <v>0</v>
      </c>
      <c r="U49" s="116"/>
      <c r="V49" s="115">
        <f>AD50</f>
        <v>0</v>
      </c>
      <c r="W49" s="116"/>
      <c r="X49" s="115">
        <f>SUM(AD49-AD50)</f>
        <v>0</v>
      </c>
      <c r="Y49" s="116"/>
      <c r="Z49" s="115"/>
      <c r="AA49" s="116"/>
      <c r="AB49" s="144"/>
      <c r="AC49" s="29">
        <f>COUNTIF(C49:Q50,"○")*3</f>
        <v>0</v>
      </c>
      <c r="AD49" s="30">
        <f>SUM(C50+F50+I50+L50+O50)</f>
        <v>0</v>
      </c>
    </row>
    <row r="50" spans="1:30" ht="12" customHeight="1">
      <c r="A50" s="146"/>
      <c r="B50" s="150"/>
      <c r="C50" s="32"/>
      <c r="D50" s="33"/>
      <c r="E50" s="34"/>
      <c r="F50" s="32"/>
      <c r="G50" s="33" t="s">
        <v>15</v>
      </c>
      <c r="H50" s="34"/>
      <c r="I50" s="32"/>
      <c r="J50" s="33" t="s">
        <v>15</v>
      </c>
      <c r="K50" s="34"/>
      <c r="L50" s="32"/>
      <c r="M50" s="33" t="s">
        <v>15</v>
      </c>
      <c r="N50" s="34"/>
      <c r="O50" s="32"/>
      <c r="P50" s="33" t="s">
        <v>15</v>
      </c>
      <c r="Q50" s="34"/>
      <c r="R50" s="123"/>
      <c r="S50" s="124"/>
      <c r="T50" s="117"/>
      <c r="U50" s="118"/>
      <c r="V50" s="117"/>
      <c r="W50" s="118"/>
      <c r="X50" s="117"/>
      <c r="Y50" s="118"/>
      <c r="Z50" s="117"/>
      <c r="AA50" s="118"/>
      <c r="AB50" s="144"/>
      <c r="AC50" s="29">
        <f>COUNTIF(C49:Q50,"△")</f>
        <v>0</v>
      </c>
      <c r="AD50" s="30">
        <f>SUM(E50+H50+K50+N50+Q50)</f>
        <v>0</v>
      </c>
    </row>
    <row r="51" spans="1:30" ht="12" customHeight="1">
      <c r="A51" s="145">
        <v>2</v>
      </c>
      <c r="B51" s="147" t="s">
        <v>78</v>
      </c>
      <c r="C51" s="111">
        <f>IF(OR(C52="",E52=""),"",IF(C52=E52,"△",IF(C52&gt;E52,"○","●")))</f>
      </c>
      <c r="D51" s="120"/>
      <c r="E51" s="121"/>
      <c r="F51" s="111">
        <f>IF(OR(F52="",H52=""),"",IF(F52=H52,"△",IF(F52&gt;H52,"○","●")))</f>
      </c>
      <c r="G51" s="120"/>
      <c r="H51" s="121"/>
      <c r="I51" s="111">
        <f>IF(OR(I52="",K52=""),"",IF(I52=K52,"△",IF(I52&gt;K52,"○","●")))</f>
      </c>
      <c r="J51" s="120"/>
      <c r="K51" s="121"/>
      <c r="L51" s="111">
        <f>IF(OR(L52="",N52=""),"",IF(L52=N52,"△",IF(L52&gt;N52,"○","●")))</f>
      </c>
      <c r="M51" s="120"/>
      <c r="N51" s="121"/>
      <c r="O51" s="111">
        <f>IF(OR(O52="",Q52=""),"",IF(O52=Q52,"△",IF(O52&gt;Q52,"○","●")))</f>
      </c>
      <c r="P51" s="120"/>
      <c r="Q51" s="121"/>
      <c r="R51" s="115">
        <f>SUM(AC51:AC52)</f>
        <v>0</v>
      </c>
      <c r="S51" s="122"/>
      <c r="T51" s="115">
        <f>AD51</f>
        <v>0</v>
      </c>
      <c r="U51" s="116"/>
      <c r="V51" s="115">
        <f>AD52</f>
        <v>0</v>
      </c>
      <c r="W51" s="116"/>
      <c r="X51" s="115">
        <f>SUM(AD51-AD52)</f>
        <v>0</v>
      </c>
      <c r="Y51" s="116"/>
      <c r="Z51" s="115"/>
      <c r="AA51" s="116"/>
      <c r="AB51" s="144"/>
      <c r="AC51" s="29">
        <f>COUNTIF(C51:Q52,"○")*3</f>
        <v>0</v>
      </c>
      <c r="AD51" s="30">
        <f>SUM(C52+F52+I52+L52+O52)</f>
        <v>0</v>
      </c>
    </row>
    <row r="52" spans="1:30" ht="12" customHeight="1">
      <c r="A52" s="146"/>
      <c r="B52" s="148"/>
      <c r="C52" s="32"/>
      <c r="D52" s="33" t="s">
        <v>15</v>
      </c>
      <c r="E52" s="34"/>
      <c r="F52" s="32"/>
      <c r="G52" s="33"/>
      <c r="H52" s="34"/>
      <c r="I52" s="32"/>
      <c r="J52" s="33" t="s">
        <v>15</v>
      </c>
      <c r="K52" s="34"/>
      <c r="L52" s="32"/>
      <c r="M52" s="33" t="s">
        <v>15</v>
      </c>
      <c r="N52" s="34"/>
      <c r="O52" s="32"/>
      <c r="P52" s="33" t="s">
        <v>15</v>
      </c>
      <c r="Q52" s="34"/>
      <c r="R52" s="123"/>
      <c r="S52" s="124"/>
      <c r="T52" s="117"/>
      <c r="U52" s="118"/>
      <c r="V52" s="117"/>
      <c r="W52" s="118"/>
      <c r="X52" s="117"/>
      <c r="Y52" s="118"/>
      <c r="Z52" s="117"/>
      <c r="AA52" s="118"/>
      <c r="AB52" s="144"/>
      <c r="AC52" s="29">
        <f>COUNTIF(C51:Q52,"△")</f>
        <v>0</v>
      </c>
      <c r="AD52" s="30">
        <f>SUM(E52+H52+K52+N52+Q52)</f>
        <v>0</v>
      </c>
    </row>
    <row r="53" spans="1:30" ht="12" customHeight="1">
      <c r="A53" s="145">
        <v>3</v>
      </c>
      <c r="B53" s="147" t="s">
        <v>79</v>
      </c>
      <c r="C53" s="111">
        <f>IF(OR(C54="",E54=""),"",IF(C54=E54,"△",IF(C54&gt;E54,"○","●")))</f>
      </c>
      <c r="D53" s="120"/>
      <c r="E53" s="121"/>
      <c r="F53" s="111">
        <f>IF(OR(F54="",H54=""),"",IF(F54=H54,"△",IF(F54&gt;H54,"○","●")))</f>
      </c>
      <c r="G53" s="120"/>
      <c r="H53" s="121"/>
      <c r="I53" s="111">
        <f>IF(OR(I54="",K54=""),"",IF(I54=K54,"△",IF(I54&gt;K54,"○","●")))</f>
      </c>
      <c r="J53" s="120"/>
      <c r="K53" s="121"/>
      <c r="L53" s="111">
        <f>IF(OR(L54="",N54=""),"",IF(L54=N54,"△",IF(L54&gt;N54,"○","●")))</f>
      </c>
      <c r="M53" s="120"/>
      <c r="N53" s="121"/>
      <c r="O53" s="111">
        <f>IF(OR(O54="",Q54=""),"",IF(O54=Q54,"△",IF(O54&gt;Q54,"○","●")))</f>
      </c>
      <c r="P53" s="120"/>
      <c r="Q53" s="121"/>
      <c r="R53" s="115">
        <f>SUM(AC53:AC54)</f>
        <v>0</v>
      </c>
      <c r="S53" s="122"/>
      <c r="T53" s="115">
        <f>AD53</f>
        <v>0</v>
      </c>
      <c r="U53" s="116"/>
      <c r="V53" s="115">
        <f>AD54</f>
        <v>0</v>
      </c>
      <c r="W53" s="116"/>
      <c r="X53" s="115">
        <f>SUM(AD53-AD54)</f>
        <v>0</v>
      </c>
      <c r="Y53" s="116"/>
      <c r="Z53" s="115"/>
      <c r="AA53" s="116"/>
      <c r="AB53" s="144"/>
      <c r="AC53" s="29">
        <f>COUNTIF(C53:Q54,"○")*3</f>
        <v>0</v>
      </c>
      <c r="AD53" s="30">
        <f>SUM(C54+F54+I54+L54+O54)</f>
        <v>0</v>
      </c>
    </row>
    <row r="54" spans="1:30" ht="12" customHeight="1">
      <c r="A54" s="146"/>
      <c r="B54" s="148"/>
      <c r="C54" s="32"/>
      <c r="D54" s="33" t="s">
        <v>15</v>
      </c>
      <c r="E54" s="34"/>
      <c r="F54" s="32"/>
      <c r="G54" s="33" t="s">
        <v>15</v>
      </c>
      <c r="H54" s="34"/>
      <c r="I54" s="32"/>
      <c r="J54" s="33"/>
      <c r="K54" s="34"/>
      <c r="L54" s="32"/>
      <c r="M54" s="33" t="s">
        <v>15</v>
      </c>
      <c r="N54" s="34"/>
      <c r="O54" s="32"/>
      <c r="P54" s="33" t="s">
        <v>15</v>
      </c>
      <c r="Q54" s="34"/>
      <c r="R54" s="123"/>
      <c r="S54" s="124"/>
      <c r="T54" s="117"/>
      <c r="U54" s="118"/>
      <c r="V54" s="117"/>
      <c r="W54" s="118"/>
      <c r="X54" s="117"/>
      <c r="Y54" s="118"/>
      <c r="Z54" s="117"/>
      <c r="AA54" s="118"/>
      <c r="AB54" s="144"/>
      <c r="AC54" s="29">
        <f>COUNTIF(C53:Q54,"△")</f>
        <v>0</v>
      </c>
      <c r="AD54" s="30">
        <f>SUM(E54+H54+K54+N54+Q54)</f>
        <v>0</v>
      </c>
    </row>
    <row r="55" spans="1:30" ht="12" customHeight="1">
      <c r="A55" s="145">
        <v>4</v>
      </c>
      <c r="B55" s="147" t="s">
        <v>96</v>
      </c>
      <c r="C55" s="111">
        <f>IF(OR(C56="",E56=""),"",IF(C56=E56,"△",IF(C56&gt;E56,"○","●")))</f>
      </c>
      <c r="D55" s="120"/>
      <c r="E55" s="121"/>
      <c r="F55" s="111">
        <f>IF(OR(F56="",H56=""),"",IF(F56=H56,"△",IF(F56&gt;H56,"○","●")))</f>
      </c>
      <c r="G55" s="120"/>
      <c r="H55" s="121"/>
      <c r="I55" s="111">
        <f>IF(OR(I56="",K56=""),"",IF(I56=K56,"△",IF(I56&gt;K56,"○","●")))</f>
      </c>
      <c r="J55" s="120"/>
      <c r="K55" s="121"/>
      <c r="L55" s="111">
        <f>IF(OR(L56="",N56=""),"",IF(L56=N56,"△",IF(L56&gt;N56,"○","●")))</f>
      </c>
      <c r="M55" s="120"/>
      <c r="N55" s="121"/>
      <c r="O55" s="111">
        <f>IF(OR(O56="",Q56=""),"",IF(O56=Q56,"△",IF(O56&gt;Q56,"○","●")))</f>
      </c>
      <c r="P55" s="120"/>
      <c r="Q55" s="121"/>
      <c r="R55" s="115">
        <f>SUM(AC55:AC56)</f>
        <v>0</v>
      </c>
      <c r="S55" s="122"/>
      <c r="T55" s="115">
        <f>AD55</f>
        <v>0</v>
      </c>
      <c r="U55" s="116"/>
      <c r="V55" s="115">
        <f>AD56</f>
        <v>0</v>
      </c>
      <c r="W55" s="116"/>
      <c r="X55" s="115">
        <f>SUM(AD55-AD56)</f>
        <v>0</v>
      </c>
      <c r="Y55" s="116"/>
      <c r="Z55" s="115"/>
      <c r="AA55" s="116"/>
      <c r="AB55" s="144"/>
      <c r="AC55" s="29">
        <f>COUNTIF(C55:Q56,"○")*3</f>
        <v>0</v>
      </c>
      <c r="AD55" s="30">
        <f>SUM(C56+F56+I56+L56+O56)</f>
        <v>0</v>
      </c>
    </row>
    <row r="56" spans="1:30" ht="12" customHeight="1">
      <c r="A56" s="146"/>
      <c r="B56" s="148"/>
      <c r="C56" s="32"/>
      <c r="D56" s="33" t="s">
        <v>15</v>
      </c>
      <c r="E56" s="34"/>
      <c r="F56" s="32"/>
      <c r="G56" s="33" t="s">
        <v>15</v>
      </c>
      <c r="H56" s="34"/>
      <c r="I56" s="32"/>
      <c r="J56" s="33" t="s">
        <v>15</v>
      </c>
      <c r="K56" s="34"/>
      <c r="L56" s="32"/>
      <c r="M56" s="33"/>
      <c r="N56" s="34"/>
      <c r="O56" s="32"/>
      <c r="P56" s="33" t="s">
        <v>15</v>
      </c>
      <c r="Q56" s="34"/>
      <c r="R56" s="123"/>
      <c r="S56" s="124"/>
      <c r="T56" s="117"/>
      <c r="U56" s="118"/>
      <c r="V56" s="117"/>
      <c r="W56" s="118"/>
      <c r="X56" s="117"/>
      <c r="Y56" s="118"/>
      <c r="Z56" s="117"/>
      <c r="AA56" s="118"/>
      <c r="AB56" s="144"/>
      <c r="AC56" s="29">
        <f>COUNTIF(C55:Q56,"△")</f>
        <v>0</v>
      </c>
      <c r="AD56" s="30">
        <f>SUM(E56+H56+K56+N56+Q56)</f>
        <v>0</v>
      </c>
    </row>
    <row r="57" spans="1:30" ht="12" customHeight="1">
      <c r="A57" s="145">
        <v>5</v>
      </c>
      <c r="B57" s="147" t="s">
        <v>81</v>
      </c>
      <c r="C57" s="111">
        <f>IF(OR(C58="",E58=""),"",IF(C58=E58,"△",IF(C58&gt;E58,"○","●")))</f>
      </c>
      <c r="D57" s="120"/>
      <c r="E57" s="121"/>
      <c r="F57" s="111">
        <f>IF(OR(F58="",H58=""),"",IF(F58=H58,"△",IF(F58&gt;H58,"○","●")))</f>
      </c>
      <c r="G57" s="120"/>
      <c r="H57" s="121"/>
      <c r="I57" s="111">
        <f>IF(OR(I58="",K58=""),"",IF(I58=K58,"△",IF(I58&gt;K58,"○","●")))</f>
      </c>
      <c r="J57" s="120"/>
      <c r="K57" s="121"/>
      <c r="L57" s="111">
        <f>IF(OR(L58="",N58=""),"",IF(L58=N58,"△",IF(L58&gt;N58,"○","●")))</f>
      </c>
      <c r="M57" s="120"/>
      <c r="N57" s="121"/>
      <c r="O57" s="111">
        <f>IF(OR(O58="",Q58=""),"",IF(O58=Q58,"△",IF(O58&gt;Q58,"○","●")))</f>
      </c>
      <c r="P57" s="120"/>
      <c r="Q57" s="121"/>
      <c r="R57" s="115">
        <f>SUM(AC57:AC58)</f>
        <v>0</v>
      </c>
      <c r="S57" s="122"/>
      <c r="T57" s="115">
        <f>AD57</f>
        <v>0</v>
      </c>
      <c r="U57" s="116"/>
      <c r="V57" s="115">
        <f>AD58</f>
        <v>0</v>
      </c>
      <c r="W57" s="116"/>
      <c r="X57" s="115">
        <f>SUM(AD57-AD58)</f>
        <v>0</v>
      </c>
      <c r="Y57" s="116"/>
      <c r="Z57" s="115"/>
      <c r="AA57" s="116"/>
      <c r="AB57" s="144"/>
      <c r="AC57" s="29">
        <f>COUNTIF(C57:Q58,"○")*3</f>
        <v>0</v>
      </c>
      <c r="AD57" s="30">
        <f>SUM(C58+F58+I58+L58+O58)</f>
        <v>0</v>
      </c>
    </row>
    <row r="58" spans="1:30" ht="12" customHeight="1">
      <c r="A58" s="146"/>
      <c r="B58" s="148"/>
      <c r="C58" s="32"/>
      <c r="D58" s="33" t="s">
        <v>15</v>
      </c>
      <c r="E58" s="34"/>
      <c r="F58" s="32"/>
      <c r="G58" s="33" t="s">
        <v>15</v>
      </c>
      <c r="H58" s="34"/>
      <c r="I58" s="32"/>
      <c r="J58" s="33" t="s">
        <v>15</v>
      </c>
      <c r="K58" s="34"/>
      <c r="L58" s="32"/>
      <c r="M58" s="33" t="s">
        <v>15</v>
      </c>
      <c r="N58" s="34"/>
      <c r="O58" s="32"/>
      <c r="P58" s="33"/>
      <c r="Q58" s="34"/>
      <c r="R58" s="123"/>
      <c r="S58" s="124"/>
      <c r="T58" s="117"/>
      <c r="U58" s="118"/>
      <c r="V58" s="117"/>
      <c r="W58" s="118"/>
      <c r="X58" s="117"/>
      <c r="Y58" s="118"/>
      <c r="Z58" s="117"/>
      <c r="AA58" s="118"/>
      <c r="AB58" s="144"/>
      <c r="AC58" s="29">
        <f>COUNTIF(C57:Q58,"△")</f>
        <v>0</v>
      </c>
      <c r="AD58" s="30">
        <f>SUM(E58+H58+K58+N58+Q58)</f>
        <v>0</v>
      </c>
    </row>
    <row r="60" spans="1:35" ht="18" customHeight="1">
      <c r="A60" s="279" t="s">
        <v>18</v>
      </c>
      <c r="B60" s="279"/>
      <c r="C60" s="279"/>
      <c r="D60" s="279"/>
      <c r="AB60" s="6"/>
      <c r="AC60" s="6"/>
      <c r="AD60" s="6"/>
      <c r="AE60" s="6"/>
      <c r="AF60" s="5"/>
      <c r="AG60" s="5"/>
      <c r="AH60" s="5"/>
      <c r="AI60" s="5"/>
    </row>
    <row r="61" spans="1:33" ht="15" customHeight="1">
      <c r="A61" s="7"/>
      <c r="B61" s="7" t="s">
        <v>2</v>
      </c>
      <c r="C61" s="190" t="s">
        <v>3</v>
      </c>
      <c r="D61" s="191"/>
      <c r="E61" s="276" t="s">
        <v>4</v>
      </c>
      <c r="F61" s="277"/>
      <c r="G61" s="277"/>
      <c r="H61" s="277"/>
      <c r="I61" s="277"/>
      <c r="J61" s="277"/>
      <c r="K61" s="277"/>
      <c r="L61" s="277"/>
      <c r="M61" s="277"/>
      <c r="N61" s="277"/>
      <c r="O61" s="278"/>
      <c r="P61" s="275" t="s">
        <v>5</v>
      </c>
      <c r="Q61" s="275"/>
      <c r="R61" s="275"/>
      <c r="S61" s="275"/>
      <c r="T61" s="275"/>
      <c r="U61" s="275"/>
      <c r="V61" s="275"/>
      <c r="W61" s="275"/>
      <c r="X61" s="275" t="s">
        <v>6</v>
      </c>
      <c r="Y61" s="275"/>
      <c r="Z61" s="275"/>
      <c r="AA61" s="275"/>
      <c r="AB61" s="275"/>
      <c r="AC61" s="275"/>
      <c r="AD61" s="275"/>
      <c r="AE61" s="8"/>
      <c r="AF61" s="9"/>
      <c r="AG61" s="9"/>
    </row>
    <row r="62" spans="1:33" ht="15" customHeight="1">
      <c r="A62" s="10">
        <v>1</v>
      </c>
      <c r="B62" s="11">
        <v>41203</v>
      </c>
      <c r="C62" s="273">
        <v>0.5833333333333334</v>
      </c>
      <c r="D62" s="274"/>
      <c r="E62" s="164" t="s">
        <v>86</v>
      </c>
      <c r="F62" s="165"/>
      <c r="G62" s="165"/>
      <c r="H62" s="165"/>
      <c r="I62" s="12">
        <v>1</v>
      </c>
      <c r="J62" s="13" t="s">
        <v>7</v>
      </c>
      <c r="K62" s="14">
        <v>0</v>
      </c>
      <c r="L62" s="166" t="s">
        <v>107</v>
      </c>
      <c r="M62" s="188"/>
      <c r="N62" s="188"/>
      <c r="O62" s="189"/>
      <c r="P62" s="169" t="s">
        <v>97</v>
      </c>
      <c r="Q62" s="139"/>
      <c r="R62" s="139"/>
      <c r="S62" s="170"/>
      <c r="T62" s="138" t="s">
        <v>84</v>
      </c>
      <c r="U62" s="139"/>
      <c r="V62" s="139"/>
      <c r="W62" s="140"/>
      <c r="X62" s="171" t="s">
        <v>110</v>
      </c>
      <c r="Y62" s="172"/>
      <c r="Z62" s="172"/>
      <c r="AA62" s="172"/>
      <c r="AB62" s="172"/>
      <c r="AC62" s="172"/>
      <c r="AD62" s="173"/>
      <c r="AE62" s="8"/>
      <c r="AF62" s="9"/>
      <c r="AG62" s="9"/>
    </row>
    <row r="63" spans="1:33" ht="15" customHeight="1">
      <c r="A63" s="15">
        <v>2</v>
      </c>
      <c r="B63" s="16"/>
      <c r="C63" s="271">
        <v>0.625</v>
      </c>
      <c r="D63" s="272"/>
      <c r="E63" s="155" t="s">
        <v>82</v>
      </c>
      <c r="F63" s="156"/>
      <c r="G63" s="156"/>
      <c r="H63" s="156"/>
      <c r="I63" s="17">
        <v>0</v>
      </c>
      <c r="J63" s="18" t="s">
        <v>8</v>
      </c>
      <c r="K63" s="19">
        <v>1</v>
      </c>
      <c r="L63" s="157" t="s">
        <v>84</v>
      </c>
      <c r="M63" s="186"/>
      <c r="N63" s="186"/>
      <c r="O63" s="187"/>
      <c r="P63" s="160" t="s">
        <v>108</v>
      </c>
      <c r="Q63" s="136"/>
      <c r="R63" s="136"/>
      <c r="S63" s="161"/>
      <c r="T63" s="135" t="s">
        <v>107</v>
      </c>
      <c r="U63" s="136"/>
      <c r="V63" s="136"/>
      <c r="W63" s="137"/>
      <c r="X63" s="174"/>
      <c r="Y63" s="175"/>
      <c r="Z63" s="175"/>
      <c r="AA63" s="175"/>
      <c r="AB63" s="175"/>
      <c r="AC63" s="175"/>
      <c r="AD63" s="176"/>
      <c r="AE63" s="8"/>
      <c r="AF63" s="9"/>
      <c r="AG63" s="9"/>
    </row>
    <row r="64" spans="1:33" ht="15" customHeight="1">
      <c r="A64" s="10">
        <v>3</v>
      </c>
      <c r="B64" s="11">
        <v>41210</v>
      </c>
      <c r="C64" s="273">
        <v>0.4583333333333333</v>
      </c>
      <c r="D64" s="274"/>
      <c r="E64" s="164" t="s">
        <v>111</v>
      </c>
      <c r="F64" s="165"/>
      <c r="G64" s="165"/>
      <c r="H64" s="165"/>
      <c r="I64" s="12"/>
      <c r="J64" s="13" t="s">
        <v>8</v>
      </c>
      <c r="K64" s="14"/>
      <c r="L64" s="166" t="s">
        <v>84</v>
      </c>
      <c r="M64" s="188"/>
      <c r="N64" s="188"/>
      <c r="O64" s="189"/>
      <c r="P64" s="169" t="s">
        <v>107</v>
      </c>
      <c r="Q64" s="139"/>
      <c r="R64" s="139"/>
      <c r="S64" s="170"/>
      <c r="T64" s="138" t="s">
        <v>82</v>
      </c>
      <c r="U64" s="139"/>
      <c r="V64" s="139"/>
      <c r="W64" s="140"/>
      <c r="X64" s="171" t="s">
        <v>113</v>
      </c>
      <c r="Y64" s="172"/>
      <c r="Z64" s="172"/>
      <c r="AA64" s="172"/>
      <c r="AB64" s="172"/>
      <c r="AC64" s="172"/>
      <c r="AD64" s="173"/>
      <c r="AE64" s="8"/>
      <c r="AF64" s="9"/>
      <c r="AG64" s="9"/>
    </row>
    <row r="65" spans="1:33" ht="15" customHeight="1">
      <c r="A65" s="15">
        <v>4</v>
      </c>
      <c r="B65" s="16"/>
      <c r="C65" s="271">
        <v>0.5208333333333334</v>
      </c>
      <c r="D65" s="272"/>
      <c r="E65" s="155" t="s">
        <v>82</v>
      </c>
      <c r="F65" s="156"/>
      <c r="G65" s="156"/>
      <c r="H65" s="156"/>
      <c r="I65" s="17"/>
      <c r="J65" s="18" t="s">
        <v>8</v>
      </c>
      <c r="K65" s="19"/>
      <c r="L65" s="157" t="s">
        <v>112</v>
      </c>
      <c r="M65" s="186"/>
      <c r="N65" s="186"/>
      <c r="O65" s="187"/>
      <c r="P65" s="160" t="s">
        <v>111</v>
      </c>
      <c r="Q65" s="136"/>
      <c r="R65" s="136"/>
      <c r="S65" s="161"/>
      <c r="T65" s="135" t="s">
        <v>84</v>
      </c>
      <c r="U65" s="136"/>
      <c r="V65" s="136"/>
      <c r="W65" s="137"/>
      <c r="X65" s="174"/>
      <c r="Y65" s="175"/>
      <c r="Z65" s="175"/>
      <c r="AA65" s="175"/>
      <c r="AB65" s="175"/>
      <c r="AC65" s="175"/>
      <c r="AD65" s="176"/>
      <c r="AE65" s="8"/>
      <c r="AF65" s="9"/>
      <c r="AG65" s="9"/>
    </row>
    <row r="66" spans="1:33" ht="15" customHeight="1">
      <c r="A66" s="88">
        <v>5</v>
      </c>
      <c r="B66" s="75">
        <v>41216</v>
      </c>
      <c r="C66" s="256">
        <v>0.6875</v>
      </c>
      <c r="D66" s="257"/>
      <c r="E66" s="177" t="s">
        <v>111</v>
      </c>
      <c r="F66" s="178"/>
      <c r="G66" s="178"/>
      <c r="H66" s="178"/>
      <c r="I66" s="76"/>
      <c r="J66" s="77" t="s">
        <v>8</v>
      </c>
      <c r="K66" s="78"/>
      <c r="L66" s="179" t="s">
        <v>114</v>
      </c>
      <c r="M66" s="180"/>
      <c r="N66" s="180"/>
      <c r="O66" s="181"/>
      <c r="P66" s="258" t="s">
        <v>82</v>
      </c>
      <c r="Q66" s="259"/>
      <c r="R66" s="259"/>
      <c r="S66" s="260"/>
      <c r="T66" s="266" t="s">
        <v>82</v>
      </c>
      <c r="U66" s="259"/>
      <c r="V66" s="259"/>
      <c r="W66" s="267"/>
      <c r="X66" s="268" t="s">
        <v>115</v>
      </c>
      <c r="Y66" s="269"/>
      <c r="Z66" s="269"/>
      <c r="AA66" s="269"/>
      <c r="AB66" s="269"/>
      <c r="AC66" s="269"/>
      <c r="AD66" s="270"/>
      <c r="AE66" s="8"/>
      <c r="AF66" s="9"/>
      <c r="AG66" s="9"/>
    </row>
    <row r="67" spans="1:33" ht="15" customHeight="1">
      <c r="A67" s="71">
        <v>6</v>
      </c>
      <c r="B67" s="79">
        <v>41223</v>
      </c>
      <c r="C67" s="246">
        <v>0.5416666666666666</v>
      </c>
      <c r="D67" s="247"/>
      <c r="E67" s="248" t="s">
        <v>114</v>
      </c>
      <c r="F67" s="249"/>
      <c r="G67" s="249"/>
      <c r="H67" s="249"/>
      <c r="I67" s="72"/>
      <c r="J67" s="73" t="s">
        <v>8</v>
      </c>
      <c r="K67" s="74"/>
      <c r="L67" s="250" t="s">
        <v>133</v>
      </c>
      <c r="M67" s="251"/>
      <c r="N67" s="251"/>
      <c r="O67" s="252"/>
      <c r="P67" s="253" t="s">
        <v>136</v>
      </c>
      <c r="Q67" s="254"/>
      <c r="R67" s="254"/>
      <c r="S67" s="255"/>
      <c r="T67" s="261" t="s">
        <v>137</v>
      </c>
      <c r="U67" s="254"/>
      <c r="V67" s="254"/>
      <c r="W67" s="262"/>
      <c r="X67" s="263" t="s">
        <v>139</v>
      </c>
      <c r="Y67" s="264"/>
      <c r="Z67" s="264"/>
      <c r="AA67" s="264"/>
      <c r="AB67" s="264"/>
      <c r="AC67" s="264"/>
      <c r="AD67" s="265"/>
      <c r="AE67" s="8"/>
      <c r="AF67" s="9"/>
      <c r="AG67" s="9"/>
    </row>
    <row r="68" spans="1:33" ht="15" customHeight="1">
      <c r="A68" s="10">
        <v>7</v>
      </c>
      <c r="B68" s="11">
        <v>41224</v>
      </c>
      <c r="C68" s="244">
        <v>0.6875</v>
      </c>
      <c r="D68" s="245"/>
      <c r="E68" s="164" t="s">
        <v>114</v>
      </c>
      <c r="F68" s="165"/>
      <c r="G68" s="165"/>
      <c r="H68" s="165"/>
      <c r="I68" s="12"/>
      <c r="J68" s="13" t="s">
        <v>8</v>
      </c>
      <c r="K68" s="14"/>
      <c r="L68" s="166" t="s">
        <v>107</v>
      </c>
      <c r="M68" s="188"/>
      <c r="N68" s="188"/>
      <c r="O68" s="189"/>
      <c r="P68" s="169" t="s">
        <v>98</v>
      </c>
      <c r="Q68" s="139"/>
      <c r="R68" s="139"/>
      <c r="S68" s="170"/>
      <c r="T68" s="138" t="s">
        <v>131</v>
      </c>
      <c r="U68" s="139"/>
      <c r="V68" s="139"/>
      <c r="W68" s="140"/>
      <c r="X68" s="238" t="s">
        <v>115</v>
      </c>
      <c r="Y68" s="239"/>
      <c r="Z68" s="239"/>
      <c r="AA68" s="239"/>
      <c r="AB68" s="239"/>
      <c r="AC68" s="239"/>
      <c r="AD68" s="240"/>
      <c r="AE68" s="8"/>
      <c r="AF68" s="9"/>
      <c r="AG68" s="9"/>
    </row>
    <row r="69" spans="1:33" ht="15" customHeight="1">
      <c r="A69" s="15">
        <v>8</v>
      </c>
      <c r="B69" s="16"/>
      <c r="C69" s="236">
        <v>0.75</v>
      </c>
      <c r="D69" s="237"/>
      <c r="E69" s="155" t="s">
        <v>111</v>
      </c>
      <c r="F69" s="156"/>
      <c r="G69" s="156"/>
      <c r="H69" s="156"/>
      <c r="I69" s="17"/>
      <c r="J69" s="18" t="s">
        <v>8</v>
      </c>
      <c r="K69" s="19"/>
      <c r="L69" s="157" t="s">
        <v>133</v>
      </c>
      <c r="M69" s="186"/>
      <c r="N69" s="186"/>
      <c r="O69" s="187"/>
      <c r="P69" s="160" t="s">
        <v>107</v>
      </c>
      <c r="Q69" s="136"/>
      <c r="R69" s="136"/>
      <c r="S69" s="161"/>
      <c r="T69" s="135" t="s">
        <v>114</v>
      </c>
      <c r="U69" s="136"/>
      <c r="V69" s="136"/>
      <c r="W69" s="137"/>
      <c r="X69" s="241"/>
      <c r="Y69" s="242"/>
      <c r="Z69" s="242"/>
      <c r="AA69" s="242"/>
      <c r="AB69" s="242"/>
      <c r="AC69" s="242"/>
      <c r="AD69" s="243"/>
      <c r="AE69" s="8"/>
      <c r="AF69" s="9"/>
      <c r="AG69" s="9"/>
    </row>
    <row r="70" spans="1:33" ht="15" customHeight="1">
      <c r="A70" s="88">
        <v>9</v>
      </c>
      <c r="B70" s="75">
        <v>41230</v>
      </c>
      <c r="C70" s="216">
        <v>0.5416666666666666</v>
      </c>
      <c r="D70" s="217"/>
      <c r="E70" s="177" t="s">
        <v>82</v>
      </c>
      <c r="F70" s="178"/>
      <c r="G70" s="178"/>
      <c r="H70" s="178"/>
      <c r="I70" s="76"/>
      <c r="J70" s="77" t="s">
        <v>8</v>
      </c>
      <c r="K70" s="78"/>
      <c r="L70" s="179" t="s">
        <v>111</v>
      </c>
      <c r="M70" s="180"/>
      <c r="N70" s="180"/>
      <c r="O70" s="181"/>
      <c r="P70" s="218" t="s">
        <v>138</v>
      </c>
      <c r="Q70" s="219"/>
      <c r="R70" s="219"/>
      <c r="S70" s="220"/>
      <c r="T70" s="223" t="s">
        <v>105</v>
      </c>
      <c r="U70" s="219"/>
      <c r="V70" s="219"/>
      <c r="W70" s="224"/>
      <c r="X70" s="225" t="s">
        <v>134</v>
      </c>
      <c r="Y70" s="226"/>
      <c r="Z70" s="226"/>
      <c r="AA70" s="226"/>
      <c r="AB70" s="226"/>
      <c r="AC70" s="226"/>
      <c r="AD70" s="227"/>
      <c r="AE70" s="8"/>
      <c r="AF70" s="9"/>
      <c r="AG70" s="9"/>
    </row>
    <row r="71" spans="1:33" ht="15" customHeight="1">
      <c r="A71" s="94">
        <v>10</v>
      </c>
      <c r="B71" s="80">
        <v>41231</v>
      </c>
      <c r="C71" s="196">
        <v>0.4166666666666667</v>
      </c>
      <c r="D71" s="197"/>
      <c r="E71" s="198" t="s">
        <v>135</v>
      </c>
      <c r="F71" s="199"/>
      <c r="G71" s="199"/>
      <c r="H71" s="199"/>
      <c r="I71" s="81"/>
      <c r="J71" s="82" t="s">
        <v>8</v>
      </c>
      <c r="K71" s="83"/>
      <c r="L71" s="200" t="s">
        <v>133</v>
      </c>
      <c r="M71" s="201"/>
      <c r="N71" s="201"/>
      <c r="O71" s="202"/>
      <c r="P71" s="203" t="s">
        <v>84</v>
      </c>
      <c r="Q71" s="204"/>
      <c r="R71" s="204"/>
      <c r="S71" s="205"/>
      <c r="T71" s="221" t="s">
        <v>114</v>
      </c>
      <c r="U71" s="204"/>
      <c r="V71" s="204"/>
      <c r="W71" s="222"/>
      <c r="X71" s="228" t="s">
        <v>109</v>
      </c>
      <c r="Y71" s="229"/>
      <c r="Z71" s="229"/>
      <c r="AA71" s="229"/>
      <c r="AB71" s="229"/>
      <c r="AC71" s="229"/>
      <c r="AD71" s="230"/>
      <c r="AE71" s="8"/>
      <c r="AF71" s="9"/>
      <c r="AG71" s="9"/>
    </row>
    <row r="72" spans="1:33" ht="15" customHeight="1">
      <c r="A72" s="92">
        <v>11</v>
      </c>
      <c r="B72" s="95"/>
      <c r="C72" s="206">
        <v>0.4791666666666667</v>
      </c>
      <c r="D72" s="207"/>
      <c r="E72" s="208" t="s">
        <v>84</v>
      </c>
      <c r="F72" s="209"/>
      <c r="G72" s="209"/>
      <c r="H72" s="209"/>
      <c r="I72" s="96"/>
      <c r="J72" s="87" t="s">
        <v>7</v>
      </c>
      <c r="K72" s="97"/>
      <c r="L72" s="210" t="s">
        <v>114</v>
      </c>
      <c r="M72" s="211"/>
      <c r="N72" s="211"/>
      <c r="O72" s="212"/>
      <c r="P72" s="213" t="s">
        <v>82</v>
      </c>
      <c r="Q72" s="214"/>
      <c r="R72" s="214"/>
      <c r="S72" s="215"/>
      <c r="T72" s="234" t="s">
        <v>133</v>
      </c>
      <c r="U72" s="214"/>
      <c r="V72" s="214"/>
      <c r="W72" s="235"/>
      <c r="X72" s="231"/>
      <c r="Y72" s="232"/>
      <c r="Z72" s="232"/>
      <c r="AA72" s="232"/>
      <c r="AB72" s="232"/>
      <c r="AC72" s="232"/>
      <c r="AD72" s="233"/>
      <c r="AE72" s="8"/>
      <c r="AF72" s="9"/>
      <c r="AG72" s="9"/>
    </row>
    <row r="73" spans="1:33" ht="15" customHeight="1">
      <c r="A73" s="94">
        <v>12</v>
      </c>
      <c r="B73" s="11">
        <v>41236</v>
      </c>
      <c r="C73" s="244">
        <v>0.6875</v>
      </c>
      <c r="D73" s="245"/>
      <c r="E73" s="164" t="s">
        <v>132</v>
      </c>
      <c r="F73" s="165"/>
      <c r="G73" s="165"/>
      <c r="H73" s="165"/>
      <c r="I73" s="12"/>
      <c r="J73" s="13" t="s">
        <v>7</v>
      </c>
      <c r="K73" s="14"/>
      <c r="L73" s="166" t="s">
        <v>82</v>
      </c>
      <c r="M73" s="188"/>
      <c r="N73" s="188"/>
      <c r="O73" s="189"/>
      <c r="P73" s="169" t="s">
        <v>87</v>
      </c>
      <c r="Q73" s="139"/>
      <c r="R73" s="139"/>
      <c r="S73" s="170"/>
      <c r="T73" s="138" t="s">
        <v>84</v>
      </c>
      <c r="U73" s="139"/>
      <c r="V73" s="139"/>
      <c r="W73" s="140"/>
      <c r="X73" s="238" t="s">
        <v>115</v>
      </c>
      <c r="Y73" s="239"/>
      <c r="Z73" s="239"/>
      <c r="AA73" s="239"/>
      <c r="AB73" s="239"/>
      <c r="AC73" s="239"/>
      <c r="AD73" s="240"/>
      <c r="AE73" s="8"/>
      <c r="AF73" s="9"/>
      <c r="AG73" s="9"/>
    </row>
    <row r="74" spans="1:33" ht="15" customHeight="1">
      <c r="A74" s="93">
        <v>13</v>
      </c>
      <c r="B74" s="16"/>
      <c r="C74" s="236">
        <v>0.75</v>
      </c>
      <c r="D74" s="237"/>
      <c r="E74" s="155" t="s">
        <v>84</v>
      </c>
      <c r="F74" s="156"/>
      <c r="G74" s="156"/>
      <c r="H74" s="156"/>
      <c r="I74" s="17"/>
      <c r="J74" s="18" t="s">
        <v>7</v>
      </c>
      <c r="K74" s="19"/>
      <c r="L74" s="157" t="s">
        <v>107</v>
      </c>
      <c r="M74" s="186"/>
      <c r="N74" s="186"/>
      <c r="O74" s="187"/>
      <c r="P74" s="160" t="s">
        <v>114</v>
      </c>
      <c r="Q74" s="136"/>
      <c r="R74" s="136"/>
      <c r="S74" s="161"/>
      <c r="T74" s="135" t="s">
        <v>82</v>
      </c>
      <c r="U74" s="136"/>
      <c r="V74" s="136"/>
      <c r="W74" s="137"/>
      <c r="X74" s="241"/>
      <c r="Y74" s="242"/>
      <c r="Z74" s="242"/>
      <c r="AA74" s="242"/>
      <c r="AB74" s="242"/>
      <c r="AC74" s="242"/>
      <c r="AD74" s="243"/>
      <c r="AE74" s="8"/>
      <c r="AF74" s="9"/>
      <c r="AG74" s="9"/>
    </row>
    <row r="75" spans="1:33" ht="15" customHeight="1">
      <c r="A75" s="94">
        <v>14</v>
      </c>
      <c r="B75" s="11">
        <v>41245</v>
      </c>
      <c r="C75" s="244">
        <v>0.4166666666666667</v>
      </c>
      <c r="D75" s="245"/>
      <c r="E75" s="164" t="s">
        <v>111</v>
      </c>
      <c r="F75" s="165"/>
      <c r="G75" s="165"/>
      <c r="H75" s="165"/>
      <c r="I75" s="12"/>
      <c r="J75" s="13" t="s">
        <v>7</v>
      </c>
      <c r="K75" s="14"/>
      <c r="L75" s="166" t="s">
        <v>107</v>
      </c>
      <c r="M75" s="188"/>
      <c r="N75" s="188"/>
      <c r="O75" s="189"/>
      <c r="P75" s="169" t="s">
        <v>84</v>
      </c>
      <c r="Q75" s="139"/>
      <c r="R75" s="139"/>
      <c r="S75" s="170"/>
      <c r="T75" s="138" t="s">
        <v>133</v>
      </c>
      <c r="U75" s="139"/>
      <c r="V75" s="139"/>
      <c r="W75" s="140"/>
      <c r="X75" s="238" t="s">
        <v>109</v>
      </c>
      <c r="Y75" s="239"/>
      <c r="Z75" s="239"/>
      <c r="AA75" s="239"/>
      <c r="AB75" s="239"/>
      <c r="AC75" s="239"/>
      <c r="AD75" s="240"/>
      <c r="AE75" s="8"/>
      <c r="AF75" s="9"/>
      <c r="AG75" s="9"/>
    </row>
    <row r="76" spans="1:33" ht="15" customHeight="1">
      <c r="A76" s="93">
        <v>15</v>
      </c>
      <c r="B76" s="16"/>
      <c r="C76" s="236">
        <v>0.4791666666666667</v>
      </c>
      <c r="D76" s="237"/>
      <c r="E76" s="155" t="s">
        <v>84</v>
      </c>
      <c r="F76" s="156"/>
      <c r="G76" s="156"/>
      <c r="H76" s="156"/>
      <c r="I76" s="17"/>
      <c r="J76" s="18" t="s">
        <v>7</v>
      </c>
      <c r="K76" s="19"/>
      <c r="L76" s="157" t="s">
        <v>133</v>
      </c>
      <c r="M76" s="186"/>
      <c r="N76" s="186"/>
      <c r="O76" s="187"/>
      <c r="P76" s="160" t="s">
        <v>111</v>
      </c>
      <c r="Q76" s="136"/>
      <c r="R76" s="136"/>
      <c r="S76" s="161"/>
      <c r="T76" s="135" t="s">
        <v>107</v>
      </c>
      <c r="U76" s="136"/>
      <c r="V76" s="136"/>
      <c r="W76" s="137"/>
      <c r="X76" s="346"/>
      <c r="Y76" s="347"/>
      <c r="Z76" s="347"/>
      <c r="AA76" s="347"/>
      <c r="AB76" s="347"/>
      <c r="AC76" s="347"/>
      <c r="AD76" s="348"/>
      <c r="AE76" s="8"/>
      <c r="AF76" s="9"/>
      <c r="AG76" s="9"/>
    </row>
    <row r="77" spans="1:35" ht="7.5" customHeight="1">
      <c r="A77" s="20"/>
      <c r="B77" s="20"/>
      <c r="C77" s="21"/>
      <c r="D77" s="21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2"/>
      <c r="Q77" s="22"/>
      <c r="R77" s="22"/>
      <c r="S77" s="22"/>
      <c r="T77" s="22"/>
      <c r="U77" s="22"/>
      <c r="V77" s="22"/>
      <c r="W77" s="20"/>
      <c r="X77" s="20"/>
      <c r="Y77" s="20"/>
      <c r="AB77" s="23"/>
      <c r="AC77" s="23"/>
      <c r="AD77" s="21"/>
      <c r="AE77" s="21"/>
      <c r="AF77" s="23"/>
      <c r="AG77" s="23"/>
      <c r="AH77" s="23"/>
      <c r="AI77" s="23"/>
    </row>
    <row r="78" spans="1:41" ht="15" customHeight="1">
      <c r="A78" s="193" t="s">
        <v>9</v>
      </c>
      <c r="B78" s="194"/>
      <c r="C78" s="114" t="str">
        <f>B79</f>
        <v>ＦＣみやぎ</v>
      </c>
      <c r="D78" s="113"/>
      <c r="E78" s="112"/>
      <c r="F78" s="114" t="str">
        <f>B81</f>
        <v>コバルトーレ</v>
      </c>
      <c r="G78" s="113"/>
      <c r="H78" s="112"/>
      <c r="I78" s="114" t="str">
        <f>B83</f>
        <v>フェニックス</v>
      </c>
      <c r="J78" s="113"/>
      <c r="K78" s="112"/>
      <c r="L78" s="114" t="str">
        <f>B85</f>
        <v>Ｅｎａｂｌｅ</v>
      </c>
      <c r="M78" s="113"/>
      <c r="N78" s="112"/>
      <c r="O78" s="114" t="str">
        <f>B87</f>
        <v>Ｈ・Ｓ</v>
      </c>
      <c r="P78" s="113"/>
      <c r="Q78" s="112"/>
      <c r="R78" s="114" t="str">
        <f>B89</f>
        <v>アヴァンツァーレ</v>
      </c>
      <c r="S78" s="113"/>
      <c r="T78" s="112"/>
      <c r="U78" s="125" t="s">
        <v>10</v>
      </c>
      <c r="V78" s="134"/>
      <c r="W78" s="130" t="s">
        <v>11</v>
      </c>
      <c r="X78" s="130"/>
      <c r="Y78" s="130" t="s">
        <v>12</v>
      </c>
      <c r="Z78" s="130"/>
      <c r="AA78" s="125" t="s">
        <v>13</v>
      </c>
      <c r="AB78" s="133"/>
      <c r="AC78" s="125" t="s">
        <v>14</v>
      </c>
      <c r="AD78" s="133"/>
      <c r="AI78" s="26"/>
      <c r="AJ78" s="27"/>
      <c r="AK78" s="20"/>
      <c r="AO78" s="28"/>
    </row>
    <row r="79" spans="1:41" ht="12" customHeight="1">
      <c r="A79" s="145">
        <v>1</v>
      </c>
      <c r="B79" s="195" t="s">
        <v>97</v>
      </c>
      <c r="C79" s="111">
        <f>IF(OR(C80="",E80=""),"",IF(C80=E80,"△",IF(C80&gt;E80,"○","●")))</f>
      </c>
      <c r="D79" s="120"/>
      <c r="E79" s="121"/>
      <c r="F79" s="111">
        <f>IF(OR(F80="",H80=""),"",IF(F80=H80,"△",IF(F80&gt;H80,"○","●")))</f>
      </c>
      <c r="G79" s="120"/>
      <c r="H79" s="121"/>
      <c r="I79" s="111">
        <f>IF(OR(I80="",K80=""),"",IF(I80=K80,"△",IF(I80&gt;K80,"○","●")))</f>
      </c>
      <c r="J79" s="120"/>
      <c r="K79" s="121"/>
      <c r="L79" s="111">
        <f>IF(OR(L80="",N80=""),"",IF(L80=N80,"△",IF(L80&gt;N80,"○","●")))</f>
      </c>
      <c r="M79" s="120"/>
      <c r="N79" s="121"/>
      <c r="O79" s="111">
        <f>IF(OR(O80="",Q80=""),"",IF(O80=Q80,"△",IF(O80&gt;Q80,"○","●")))</f>
      </c>
      <c r="P79" s="120"/>
      <c r="Q79" s="121"/>
      <c r="R79" s="111">
        <f>IF(OR(R80="",T80=""),"",IF(R80=T80,"△",IF(R80&gt;T80,"○","●")))</f>
      </c>
      <c r="S79" s="120"/>
      <c r="T79" s="121"/>
      <c r="U79" s="115">
        <f>SUM(AF79:AF80)</f>
        <v>0</v>
      </c>
      <c r="V79" s="122"/>
      <c r="W79" s="115">
        <f>AG79</f>
        <v>0</v>
      </c>
      <c r="X79" s="116"/>
      <c r="Y79" s="115">
        <f>AG80</f>
        <v>0</v>
      </c>
      <c r="Z79" s="116"/>
      <c r="AA79" s="115">
        <f>SUM(AG79-AG80)</f>
        <v>0</v>
      </c>
      <c r="AB79" s="116"/>
      <c r="AC79" s="115"/>
      <c r="AD79" s="116"/>
      <c r="AF79" s="29">
        <f>COUNTIF(C79:Q80,"○")*3</f>
        <v>0</v>
      </c>
      <c r="AG79" s="30">
        <f>SUM(C80+F80+I80+L80+O80)</f>
        <v>0</v>
      </c>
      <c r="AK79" s="119"/>
      <c r="AO79" s="31"/>
    </row>
    <row r="80" spans="1:41" ht="12" customHeight="1">
      <c r="A80" s="146"/>
      <c r="B80" s="150"/>
      <c r="C80" s="32"/>
      <c r="D80" s="33"/>
      <c r="E80" s="34"/>
      <c r="F80" s="32"/>
      <c r="G80" s="33" t="s">
        <v>15</v>
      </c>
      <c r="H80" s="34"/>
      <c r="I80" s="32"/>
      <c r="J80" s="33" t="s">
        <v>15</v>
      </c>
      <c r="K80" s="34"/>
      <c r="L80" s="32"/>
      <c r="M80" s="33" t="s">
        <v>15</v>
      </c>
      <c r="N80" s="34"/>
      <c r="O80" s="32"/>
      <c r="P80" s="33" t="s">
        <v>15</v>
      </c>
      <c r="Q80" s="34"/>
      <c r="R80" s="32"/>
      <c r="S80" s="33" t="s">
        <v>15</v>
      </c>
      <c r="T80" s="34"/>
      <c r="U80" s="123"/>
      <c r="V80" s="124"/>
      <c r="W80" s="117"/>
      <c r="X80" s="118"/>
      <c r="Y80" s="117"/>
      <c r="Z80" s="118"/>
      <c r="AA80" s="117"/>
      <c r="AB80" s="118"/>
      <c r="AC80" s="117"/>
      <c r="AD80" s="118"/>
      <c r="AF80" s="29">
        <f>COUNTIF(C79:Q80,"△")</f>
        <v>0</v>
      </c>
      <c r="AG80" s="30">
        <f>SUM(E80+H80+K80+N80+Q80)</f>
        <v>0</v>
      </c>
      <c r="AK80" s="119"/>
      <c r="AO80" s="31"/>
    </row>
    <row r="81" spans="1:41" ht="12" customHeight="1">
      <c r="A81" s="145">
        <v>2</v>
      </c>
      <c r="B81" s="147" t="s">
        <v>98</v>
      </c>
      <c r="C81" s="111">
        <f>IF(OR(C82="",E82=""),"",IF(C82=E82,"△",IF(C82&gt;E82,"○","●")))</f>
      </c>
      <c r="D81" s="120"/>
      <c r="E81" s="121"/>
      <c r="F81" s="111">
        <f>IF(OR(F82="",H82=""),"",IF(F82=H82,"△",IF(F82&gt;H82,"○","●")))</f>
      </c>
      <c r="G81" s="120"/>
      <c r="H81" s="121"/>
      <c r="I81" s="111">
        <f>IF(OR(I82="",K82=""),"",IF(I82=K82,"△",IF(I82&gt;K82,"○","●")))</f>
      </c>
      <c r="J81" s="120"/>
      <c r="K81" s="121"/>
      <c r="L81" s="111">
        <f>IF(OR(L82="",N82=""),"",IF(L82=N82,"△",IF(L82&gt;N82,"○","●")))</f>
      </c>
      <c r="M81" s="120"/>
      <c r="N81" s="121"/>
      <c r="O81" s="111">
        <f>IF(OR(O82="",Q82=""),"",IF(O82=Q82,"△",IF(O82&gt;Q82,"○","●")))</f>
      </c>
      <c r="P81" s="120"/>
      <c r="Q81" s="121"/>
      <c r="R81" s="111">
        <f>IF(OR(R82="",T82=""),"",IF(R82=T82,"△",IF(R82&gt;T82,"○","●")))</f>
      </c>
      <c r="S81" s="120"/>
      <c r="T81" s="121"/>
      <c r="U81" s="115">
        <f>SUM(AF81:AF82)</f>
        <v>0</v>
      </c>
      <c r="V81" s="122"/>
      <c r="W81" s="115">
        <f>AG81</f>
        <v>0</v>
      </c>
      <c r="X81" s="116"/>
      <c r="Y81" s="115">
        <f>AG82</f>
        <v>0</v>
      </c>
      <c r="Z81" s="116"/>
      <c r="AA81" s="115">
        <f>SUM(AG81-AG82)</f>
        <v>0</v>
      </c>
      <c r="AB81" s="116"/>
      <c r="AC81" s="115"/>
      <c r="AD81" s="116"/>
      <c r="AF81" s="29">
        <f>COUNTIF(C81:Q82,"○")*3</f>
        <v>0</v>
      </c>
      <c r="AG81" s="30">
        <f>SUM(C82+F82+I82+L82+O82)</f>
        <v>0</v>
      </c>
      <c r="AK81" s="119"/>
      <c r="AO81" s="31"/>
    </row>
    <row r="82" spans="1:41" ht="12" customHeight="1">
      <c r="A82" s="146"/>
      <c r="B82" s="148"/>
      <c r="C82" s="32"/>
      <c r="D82" s="33" t="s">
        <v>15</v>
      </c>
      <c r="E82" s="34"/>
      <c r="F82" s="32"/>
      <c r="G82" s="33"/>
      <c r="H82" s="34"/>
      <c r="I82" s="32"/>
      <c r="J82" s="33" t="s">
        <v>15</v>
      </c>
      <c r="K82" s="34"/>
      <c r="L82" s="32"/>
      <c r="M82" s="33" t="s">
        <v>15</v>
      </c>
      <c r="N82" s="34"/>
      <c r="O82" s="32"/>
      <c r="P82" s="33" t="s">
        <v>15</v>
      </c>
      <c r="Q82" s="34"/>
      <c r="R82" s="32"/>
      <c r="S82" s="33" t="s">
        <v>15</v>
      </c>
      <c r="T82" s="34"/>
      <c r="U82" s="123"/>
      <c r="V82" s="124"/>
      <c r="W82" s="117"/>
      <c r="X82" s="118"/>
      <c r="Y82" s="117"/>
      <c r="Z82" s="118"/>
      <c r="AA82" s="117"/>
      <c r="AB82" s="118"/>
      <c r="AC82" s="117"/>
      <c r="AD82" s="118"/>
      <c r="AF82" s="29">
        <f>COUNTIF(C81:Q82,"△")</f>
        <v>0</v>
      </c>
      <c r="AG82" s="30">
        <f>SUM(E82+H82+K82+N82+Q82)</f>
        <v>0</v>
      </c>
      <c r="AK82" s="119"/>
      <c r="AO82" s="31"/>
    </row>
    <row r="83" spans="1:41" ht="12" customHeight="1">
      <c r="A83" s="145">
        <v>3</v>
      </c>
      <c r="B83" s="147" t="s">
        <v>99</v>
      </c>
      <c r="C83" s="111">
        <f>IF(OR(C84="",E84=""),"",IF(C84=E84,"△",IF(C84&gt;E84,"○","●")))</f>
      </c>
      <c r="D83" s="120"/>
      <c r="E83" s="121"/>
      <c r="F83" s="111">
        <f>IF(OR(F84="",H84=""),"",IF(F84=H84,"△",IF(F84&gt;H84,"○","●")))</f>
      </c>
      <c r="G83" s="120"/>
      <c r="H83" s="121"/>
      <c r="I83" s="111">
        <f>IF(OR(I84="",K84=""),"",IF(I84=K84,"△",IF(I84&gt;K84,"○","●")))</f>
      </c>
      <c r="J83" s="120"/>
      <c r="K83" s="121"/>
      <c r="L83" s="111">
        <f>IF(OR(L84="",N84=""),"",IF(L84=N84,"△",IF(L84&gt;N84,"○","●")))</f>
      </c>
      <c r="M83" s="120"/>
      <c r="N83" s="121"/>
      <c r="O83" s="111">
        <f>IF(OR(O84="",Q84=""),"",IF(O84=Q84,"△",IF(O84&gt;Q84,"○","●")))</f>
      </c>
      <c r="P83" s="120"/>
      <c r="Q83" s="121"/>
      <c r="R83" s="111">
        <f>IF(OR(R84="",T84=""),"",IF(R84=T84,"△",IF(R84&gt;T84,"○","●")))</f>
      </c>
      <c r="S83" s="120"/>
      <c r="T83" s="121"/>
      <c r="U83" s="115">
        <f>SUM(AF83:AF84)</f>
        <v>0</v>
      </c>
      <c r="V83" s="122"/>
      <c r="W83" s="115">
        <f>AG83</f>
        <v>0</v>
      </c>
      <c r="X83" s="116"/>
      <c r="Y83" s="115">
        <f>AG84</f>
        <v>0</v>
      </c>
      <c r="Z83" s="116"/>
      <c r="AA83" s="115">
        <f>SUM(AG83-AG84)</f>
        <v>0</v>
      </c>
      <c r="AB83" s="116"/>
      <c r="AC83" s="115"/>
      <c r="AD83" s="116"/>
      <c r="AF83" s="29">
        <f>COUNTIF(C83:Q84,"○")*3</f>
        <v>0</v>
      </c>
      <c r="AG83" s="30">
        <f>SUM(C84+F84+I84+L84+O84)</f>
        <v>0</v>
      </c>
      <c r="AK83" s="119"/>
      <c r="AO83" s="31"/>
    </row>
    <row r="84" spans="1:41" ht="12" customHeight="1">
      <c r="A84" s="146"/>
      <c r="B84" s="148"/>
      <c r="C84" s="32"/>
      <c r="D84" s="33" t="s">
        <v>15</v>
      </c>
      <c r="E84" s="34"/>
      <c r="F84" s="32"/>
      <c r="G84" s="33" t="s">
        <v>15</v>
      </c>
      <c r="H84" s="34"/>
      <c r="I84" s="32"/>
      <c r="J84" s="33"/>
      <c r="K84" s="34"/>
      <c r="L84" s="32"/>
      <c r="M84" s="33" t="s">
        <v>15</v>
      </c>
      <c r="N84" s="34"/>
      <c r="O84" s="32"/>
      <c r="P84" s="33" t="s">
        <v>15</v>
      </c>
      <c r="Q84" s="34"/>
      <c r="R84" s="32"/>
      <c r="S84" s="33" t="s">
        <v>15</v>
      </c>
      <c r="T84" s="34"/>
      <c r="U84" s="123"/>
      <c r="V84" s="124"/>
      <c r="W84" s="117"/>
      <c r="X84" s="118"/>
      <c r="Y84" s="117"/>
      <c r="Z84" s="118"/>
      <c r="AA84" s="117"/>
      <c r="AB84" s="118"/>
      <c r="AC84" s="117"/>
      <c r="AD84" s="118"/>
      <c r="AF84" s="29">
        <f>COUNTIF(C83:Q84,"△")</f>
        <v>0</v>
      </c>
      <c r="AG84" s="30">
        <f>SUM(E84+H84+K84+N84+Q84)</f>
        <v>0</v>
      </c>
      <c r="AK84" s="119"/>
      <c r="AO84" s="31"/>
    </row>
    <row r="85" spans="1:41" ht="12" customHeight="1">
      <c r="A85" s="145">
        <v>4</v>
      </c>
      <c r="B85" s="147" t="s">
        <v>100</v>
      </c>
      <c r="C85" s="111">
        <f>IF(OR(C86="",E86=""),"",IF(C86=E86,"△",IF(C86&gt;E86,"○","●")))</f>
      </c>
      <c r="D85" s="120"/>
      <c r="E85" s="121"/>
      <c r="F85" s="111">
        <f>IF(OR(F86="",H86=""),"",IF(F86=H86,"△",IF(F86&gt;H86,"○","●")))</f>
      </c>
      <c r="G85" s="120"/>
      <c r="H85" s="121"/>
      <c r="I85" s="111">
        <f>IF(OR(I86="",K86=""),"",IF(I86=K86,"△",IF(I86&gt;K86,"○","●")))</f>
      </c>
      <c r="J85" s="120"/>
      <c r="K85" s="121"/>
      <c r="L85" s="111">
        <f>IF(OR(L86="",N86=""),"",IF(L86=N86,"△",IF(L86&gt;N86,"○","●")))</f>
      </c>
      <c r="M85" s="120"/>
      <c r="N85" s="121"/>
      <c r="O85" s="111">
        <f>IF(OR(O86="",Q86=""),"",IF(O86=Q86,"△",IF(O86&gt;Q86,"○","●")))</f>
      </c>
      <c r="P85" s="120"/>
      <c r="Q85" s="121"/>
      <c r="R85" s="111">
        <f>IF(OR(R86="",T86=""),"",IF(R86=T86,"△",IF(R86&gt;T86,"○","●")))</f>
      </c>
      <c r="S85" s="120"/>
      <c r="T85" s="121"/>
      <c r="U85" s="115">
        <f>SUM(AF85:AF86)</f>
        <v>0</v>
      </c>
      <c r="V85" s="122"/>
      <c r="W85" s="115">
        <f>AG85</f>
        <v>0</v>
      </c>
      <c r="X85" s="116"/>
      <c r="Y85" s="115">
        <f>AG86</f>
        <v>0</v>
      </c>
      <c r="Z85" s="116"/>
      <c r="AA85" s="115">
        <f>SUM(AG85-AG86)</f>
        <v>0</v>
      </c>
      <c r="AB85" s="116"/>
      <c r="AC85" s="115"/>
      <c r="AD85" s="116"/>
      <c r="AF85" s="29">
        <f>COUNTIF(C85:Q86,"○")*3</f>
        <v>0</v>
      </c>
      <c r="AG85" s="30">
        <f>SUM(C86+F86+I86+L86+O86)</f>
        <v>0</v>
      </c>
      <c r="AK85" s="119"/>
      <c r="AO85" s="31"/>
    </row>
    <row r="86" spans="1:41" ht="12" customHeight="1">
      <c r="A86" s="146"/>
      <c r="B86" s="148"/>
      <c r="C86" s="32"/>
      <c r="D86" s="33" t="s">
        <v>15</v>
      </c>
      <c r="E86" s="34"/>
      <c r="F86" s="32"/>
      <c r="G86" s="33" t="s">
        <v>15</v>
      </c>
      <c r="H86" s="34"/>
      <c r="I86" s="32"/>
      <c r="J86" s="33" t="s">
        <v>15</v>
      </c>
      <c r="K86" s="34"/>
      <c r="L86" s="32"/>
      <c r="M86" s="33"/>
      <c r="N86" s="34"/>
      <c r="O86" s="32"/>
      <c r="P86" s="33" t="s">
        <v>15</v>
      </c>
      <c r="Q86" s="34"/>
      <c r="R86" s="32"/>
      <c r="S86" s="33" t="s">
        <v>15</v>
      </c>
      <c r="T86" s="34"/>
      <c r="U86" s="123"/>
      <c r="V86" s="124"/>
      <c r="W86" s="117"/>
      <c r="X86" s="118"/>
      <c r="Y86" s="117"/>
      <c r="Z86" s="118"/>
      <c r="AA86" s="117"/>
      <c r="AB86" s="118"/>
      <c r="AC86" s="117"/>
      <c r="AD86" s="118"/>
      <c r="AF86" s="29">
        <f>COUNTIF(C85:Q86,"△")</f>
        <v>0</v>
      </c>
      <c r="AG86" s="30">
        <f>SUM(E86+H86+K86+N86+Q86)</f>
        <v>0</v>
      </c>
      <c r="AK86" s="119"/>
      <c r="AO86" s="31"/>
    </row>
    <row r="87" spans="1:41" ht="12" customHeight="1">
      <c r="A87" s="145">
        <v>5</v>
      </c>
      <c r="B87" s="147" t="s">
        <v>101</v>
      </c>
      <c r="C87" s="111">
        <f>IF(OR(C88="",E88=""),"",IF(C88=E88,"△",IF(C88&gt;E88,"○","●")))</f>
      </c>
      <c r="D87" s="120"/>
      <c r="E87" s="121"/>
      <c r="F87" s="111">
        <f>IF(OR(F88="",H88=""),"",IF(F88=H88,"△",IF(F88&gt;H88,"○","●")))</f>
      </c>
      <c r="G87" s="120"/>
      <c r="H87" s="121"/>
      <c r="I87" s="111">
        <f>IF(OR(I88="",K88=""),"",IF(I88=K88,"△",IF(I88&gt;K88,"○","●")))</f>
      </c>
      <c r="J87" s="120"/>
      <c r="K87" s="121"/>
      <c r="L87" s="111">
        <f>IF(OR(L88="",N88=""),"",IF(L88=N88,"△",IF(L88&gt;N88,"○","●")))</f>
      </c>
      <c r="M87" s="120"/>
      <c r="N87" s="121"/>
      <c r="O87" s="111">
        <f>IF(OR(O88="",Q88=""),"",IF(O88=Q88,"△",IF(O88&gt;Q88,"○","●")))</f>
      </c>
      <c r="P87" s="120"/>
      <c r="Q87" s="121"/>
      <c r="R87" s="111">
        <f>IF(OR(R88="",T88=""),"",IF(R88=T88,"△",IF(R88&gt;T88,"○","●")))</f>
      </c>
      <c r="S87" s="120"/>
      <c r="T87" s="121"/>
      <c r="U87" s="115">
        <f>SUM(AF87:AF88)</f>
        <v>0</v>
      </c>
      <c r="V87" s="122"/>
      <c r="W87" s="115">
        <f>AG87</f>
        <v>0</v>
      </c>
      <c r="X87" s="116"/>
      <c r="Y87" s="115">
        <f>AG88</f>
        <v>0</v>
      </c>
      <c r="Z87" s="116"/>
      <c r="AA87" s="115">
        <f>SUM(AG87-AG88)</f>
        <v>0</v>
      </c>
      <c r="AB87" s="116"/>
      <c r="AC87" s="115"/>
      <c r="AD87" s="116"/>
      <c r="AF87" s="29">
        <f>COUNTIF(C87:Q88,"○")*3</f>
        <v>0</v>
      </c>
      <c r="AG87" s="30">
        <f>SUM(C88+F88+I88+L88+O88)</f>
        <v>0</v>
      </c>
      <c r="AK87" s="119"/>
      <c r="AO87" s="31"/>
    </row>
    <row r="88" spans="1:41" ht="12" customHeight="1">
      <c r="A88" s="146"/>
      <c r="B88" s="148"/>
      <c r="C88" s="32"/>
      <c r="D88" s="33" t="s">
        <v>15</v>
      </c>
      <c r="E88" s="34"/>
      <c r="F88" s="32"/>
      <c r="G88" s="33" t="s">
        <v>15</v>
      </c>
      <c r="H88" s="34"/>
      <c r="I88" s="32"/>
      <c r="J88" s="33" t="s">
        <v>15</v>
      </c>
      <c r="K88" s="34"/>
      <c r="L88" s="32"/>
      <c r="M88" s="33" t="s">
        <v>15</v>
      </c>
      <c r="N88" s="34"/>
      <c r="O88" s="32"/>
      <c r="P88" s="33"/>
      <c r="Q88" s="34"/>
      <c r="R88" s="32"/>
      <c r="S88" s="33"/>
      <c r="T88" s="34"/>
      <c r="U88" s="123"/>
      <c r="V88" s="124"/>
      <c r="W88" s="117"/>
      <c r="X88" s="118"/>
      <c r="Y88" s="117"/>
      <c r="Z88" s="118"/>
      <c r="AA88" s="117"/>
      <c r="AB88" s="118"/>
      <c r="AC88" s="117"/>
      <c r="AD88" s="118"/>
      <c r="AF88" s="29">
        <f>COUNTIF(C87:Q88,"△")</f>
        <v>0</v>
      </c>
      <c r="AG88" s="30">
        <f>SUM(E88+H88+K88+N88+Q88)</f>
        <v>0</v>
      </c>
      <c r="AK88" s="119"/>
      <c r="AO88" s="31"/>
    </row>
    <row r="89" spans="1:41" ht="12" customHeight="1">
      <c r="A89" s="145">
        <v>6</v>
      </c>
      <c r="B89" s="147" t="s">
        <v>87</v>
      </c>
      <c r="C89" s="111">
        <f>IF(OR(C90="",E90=""),"",IF(C90=E90,"△",IF(C90&gt;E90,"○","●")))</f>
      </c>
      <c r="D89" s="120"/>
      <c r="E89" s="121"/>
      <c r="F89" s="111">
        <f>IF(OR(F90="",H90=""),"",IF(F90=H90,"△",IF(F90&gt;H90,"○","●")))</f>
      </c>
      <c r="G89" s="120"/>
      <c r="H89" s="121"/>
      <c r="I89" s="111">
        <f>IF(OR(I90="",K90=""),"",IF(I90=K90,"△",IF(I90&gt;K90,"○","●")))</f>
      </c>
      <c r="J89" s="120"/>
      <c r="K89" s="121"/>
      <c r="L89" s="111">
        <f>IF(OR(L90="",N90=""),"",IF(L90=N90,"△",IF(L90&gt;N90,"○","●")))</f>
      </c>
      <c r="M89" s="120"/>
      <c r="N89" s="121"/>
      <c r="O89" s="111">
        <f>IF(OR(O90="",Q90=""),"",IF(O90=Q90,"△",IF(O90&gt;Q90,"○","●")))</f>
      </c>
      <c r="P89" s="120"/>
      <c r="Q89" s="121"/>
      <c r="R89" s="111">
        <f>IF(OR(R90="",T90=""),"",IF(R90=T90,"△",IF(R90&gt;T90,"○","●")))</f>
      </c>
      <c r="S89" s="120"/>
      <c r="T89" s="121"/>
      <c r="U89" s="115">
        <f>SUM(AF89:AF90)</f>
        <v>0</v>
      </c>
      <c r="V89" s="122"/>
      <c r="W89" s="115">
        <f>AG89</f>
        <v>0</v>
      </c>
      <c r="X89" s="116"/>
      <c r="Y89" s="115">
        <f>AG90</f>
        <v>0</v>
      </c>
      <c r="Z89" s="116"/>
      <c r="AA89" s="115">
        <f>SUM(AG89-AG90)</f>
        <v>0</v>
      </c>
      <c r="AB89" s="116"/>
      <c r="AC89" s="115"/>
      <c r="AD89" s="116"/>
      <c r="AF89" s="29">
        <f>COUNTIF(C89:Q90,"○")*3</f>
        <v>0</v>
      </c>
      <c r="AG89" s="30">
        <f>SUM(C90+F90+I90+L90+O90)</f>
        <v>0</v>
      </c>
      <c r="AK89" s="119"/>
      <c r="AO89" s="31"/>
    </row>
    <row r="90" spans="1:41" ht="12" customHeight="1">
      <c r="A90" s="146"/>
      <c r="B90" s="148"/>
      <c r="C90" s="32"/>
      <c r="D90" s="33" t="s">
        <v>15</v>
      </c>
      <c r="E90" s="34"/>
      <c r="F90" s="32"/>
      <c r="G90" s="33" t="s">
        <v>15</v>
      </c>
      <c r="H90" s="34"/>
      <c r="I90" s="32"/>
      <c r="J90" s="33" t="s">
        <v>15</v>
      </c>
      <c r="K90" s="34"/>
      <c r="L90" s="32"/>
      <c r="M90" s="33" t="s">
        <v>15</v>
      </c>
      <c r="N90" s="34"/>
      <c r="O90" s="32"/>
      <c r="P90" s="33"/>
      <c r="Q90" s="34"/>
      <c r="R90" s="32"/>
      <c r="S90" s="33"/>
      <c r="T90" s="34"/>
      <c r="U90" s="123"/>
      <c r="V90" s="124"/>
      <c r="W90" s="117"/>
      <c r="X90" s="118"/>
      <c r="Y90" s="117"/>
      <c r="Z90" s="118"/>
      <c r="AA90" s="117"/>
      <c r="AB90" s="118"/>
      <c r="AC90" s="117"/>
      <c r="AD90" s="118"/>
      <c r="AF90" s="29">
        <f>COUNTIF(C89:Q90,"△")</f>
        <v>0</v>
      </c>
      <c r="AG90" s="30">
        <f>SUM(E90+H90+K90+N90+Q90)</f>
        <v>0</v>
      </c>
      <c r="AK90" s="119"/>
      <c r="AO90" s="31"/>
    </row>
    <row r="92" spans="1:35" ht="18" customHeight="1">
      <c r="A92" s="192" t="s">
        <v>19</v>
      </c>
      <c r="B92" s="192"/>
      <c r="C92" s="192"/>
      <c r="D92" s="192"/>
      <c r="AB92" s="6"/>
      <c r="AC92" s="6"/>
      <c r="AD92" s="6"/>
      <c r="AE92" s="6"/>
      <c r="AF92" s="5"/>
      <c r="AG92" s="5"/>
      <c r="AH92" s="5"/>
      <c r="AI92" s="5"/>
    </row>
    <row r="93" spans="1:33" ht="15" customHeight="1">
      <c r="A93" s="25"/>
      <c r="B93" s="24" t="s">
        <v>2</v>
      </c>
      <c r="C93" s="190" t="s">
        <v>3</v>
      </c>
      <c r="D93" s="191"/>
      <c r="E93" s="125" t="s">
        <v>4</v>
      </c>
      <c r="F93" s="132"/>
      <c r="G93" s="132"/>
      <c r="H93" s="132"/>
      <c r="I93" s="132"/>
      <c r="J93" s="132"/>
      <c r="K93" s="132"/>
      <c r="L93" s="132"/>
      <c r="M93" s="132"/>
      <c r="N93" s="132"/>
      <c r="O93" s="133"/>
      <c r="P93" s="130" t="s">
        <v>5</v>
      </c>
      <c r="Q93" s="130"/>
      <c r="R93" s="130"/>
      <c r="S93" s="130"/>
      <c r="T93" s="130"/>
      <c r="U93" s="130"/>
      <c r="V93" s="130"/>
      <c r="W93" s="130"/>
      <c r="X93" s="130" t="s">
        <v>6</v>
      </c>
      <c r="Y93" s="130"/>
      <c r="Z93" s="130"/>
      <c r="AA93" s="130"/>
      <c r="AB93" s="130"/>
      <c r="AC93" s="130"/>
      <c r="AD93" s="130"/>
      <c r="AE93" s="35"/>
      <c r="AF93" s="9"/>
      <c r="AG93" s="9"/>
    </row>
    <row r="94" spans="1:33" ht="15" customHeight="1">
      <c r="A94" s="36">
        <v>1</v>
      </c>
      <c r="B94" s="11">
        <v>41209</v>
      </c>
      <c r="C94" s="162">
        <v>0.7083333333333334</v>
      </c>
      <c r="D94" s="163"/>
      <c r="E94" s="164" t="s">
        <v>103</v>
      </c>
      <c r="F94" s="165"/>
      <c r="G94" s="165"/>
      <c r="H94" s="165"/>
      <c r="I94" s="12"/>
      <c r="J94" s="13" t="s">
        <v>116</v>
      </c>
      <c r="K94" s="14"/>
      <c r="L94" s="166" t="s">
        <v>117</v>
      </c>
      <c r="M94" s="188"/>
      <c r="N94" s="188"/>
      <c r="O94" s="189"/>
      <c r="P94" s="169" t="s">
        <v>118</v>
      </c>
      <c r="Q94" s="139"/>
      <c r="R94" s="139"/>
      <c r="S94" s="170"/>
      <c r="T94" s="138" t="s">
        <v>119</v>
      </c>
      <c r="U94" s="139"/>
      <c r="V94" s="139"/>
      <c r="W94" s="140"/>
      <c r="X94" s="171" t="s">
        <v>120</v>
      </c>
      <c r="Y94" s="172"/>
      <c r="Z94" s="172"/>
      <c r="AA94" s="172"/>
      <c r="AB94" s="172"/>
      <c r="AC94" s="172"/>
      <c r="AD94" s="173"/>
      <c r="AE94" s="37"/>
      <c r="AF94" s="38"/>
      <c r="AG94" s="9"/>
    </row>
    <row r="95" spans="1:33" ht="15" customHeight="1">
      <c r="A95" s="15">
        <v>2</v>
      </c>
      <c r="B95" s="89"/>
      <c r="C95" s="153">
        <v>0.7708333333333334</v>
      </c>
      <c r="D95" s="154"/>
      <c r="E95" s="155" t="s">
        <v>119</v>
      </c>
      <c r="F95" s="156"/>
      <c r="G95" s="156"/>
      <c r="H95" s="156"/>
      <c r="I95" s="17"/>
      <c r="J95" s="18" t="s">
        <v>121</v>
      </c>
      <c r="K95" s="19"/>
      <c r="L95" s="157" t="s">
        <v>122</v>
      </c>
      <c r="M95" s="186"/>
      <c r="N95" s="186"/>
      <c r="O95" s="187"/>
      <c r="P95" s="160" t="s">
        <v>117</v>
      </c>
      <c r="Q95" s="136"/>
      <c r="R95" s="136"/>
      <c r="S95" s="161"/>
      <c r="T95" s="135" t="s">
        <v>103</v>
      </c>
      <c r="U95" s="136"/>
      <c r="V95" s="136"/>
      <c r="W95" s="137"/>
      <c r="X95" s="174"/>
      <c r="Y95" s="175"/>
      <c r="Z95" s="175"/>
      <c r="AA95" s="175"/>
      <c r="AB95" s="175"/>
      <c r="AC95" s="175"/>
      <c r="AD95" s="176"/>
      <c r="AE95" s="39"/>
      <c r="AF95" s="40"/>
      <c r="AG95" s="9"/>
    </row>
    <row r="96" spans="1:33" ht="15" customHeight="1">
      <c r="A96" s="36">
        <v>3</v>
      </c>
      <c r="B96" s="90">
        <v>41210</v>
      </c>
      <c r="C96" s="162">
        <v>0.5416666666666666</v>
      </c>
      <c r="D96" s="163"/>
      <c r="E96" s="164" t="s">
        <v>123</v>
      </c>
      <c r="F96" s="165"/>
      <c r="G96" s="165"/>
      <c r="H96" s="165"/>
      <c r="I96" s="12"/>
      <c r="J96" s="13" t="s">
        <v>124</v>
      </c>
      <c r="K96" s="14"/>
      <c r="L96" s="166" t="s">
        <v>117</v>
      </c>
      <c r="M96" s="188"/>
      <c r="N96" s="188"/>
      <c r="O96" s="189"/>
      <c r="P96" s="169" t="s">
        <v>103</v>
      </c>
      <c r="Q96" s="139"/>
      <c r="R96" s="139"/>
      <c r="S96" s="170"/>
      <c r="T96" s="138" t="s">
        <v>119</v>
      </c>
      <c r="U96" s="139"/>
      <c r="V96" s="139"/>
      <c r="W96" s="140"/>
      <c r="X96" s="171" t="s">
        <v>120</v>
      </c>
      <c r="Y96" s="172"/>
      <c r="Z96" s="172"/>
      <c r="AA96" s="172"/>
      <c r="AB96" s="172"/>
      <c r="AC96" s="172"/>
      <c r="AD96" s="173"/>
      <c r="AE96" s="39"/>
      <c r="AF96" s="40"/>
      <c r="AG96" s="9"/>
    </row>
    <row r="97" spans="1:33" ht="15" customHeight="1">
      <c r="A97" s="15">
        <v>4</v>
      </c>
      <c r="B97" s="91"/>
      <c r="C97" s="153">
        <v>0.6041666666666666</v>
      </c>
      <c r="D97" s="154"/>
      <c r="E97" s="155" t="s">
        <v>119</v>
      </c>
      <c r="F97" s="156"/>
      <c r="G97" s="156"/>
      <c r="H97" s="156"/>
      <c r="I97" s="17"/>
      <c r="J97" s="18" t="s">
        <v>121</v>
      </c>
      <c r="K97" s="19"/>
      <c r="L97" s="158" t="s">
        <v>125</v>
      </c>
      <c r="M97" s="156"/>
      <c r="N97" s="156"/>
      <c r="O97" s="159"/>
      <c r="P97" s="160" t="s">
        <v>123</v>
      </c>
      <c r="Q97" s="136"/>
      <c r="R97" s="136"/>
      <c r="S97" s="161"/>
      <c r="T97" s="135" t="s">
        <v>117</v>
      </c>
      <c r="U97" s="136"/>
      <c r="V97" s="136"/>
      <c r="W97" s="137"/>
      <c r="X97" s="174"/>
      <c r="Y97" s="175"/>
      <c r="Z97" s="175"/>
      <c r="AA97" s="175"/>
      <c r="AB97" s="175"/>
      <c r="AC97" s="175"/>
      <c r="AD97" s="176"/>
      <c r="AE97" s="39"/>
      <c r="AF97" s="40"/>
      <c r="AG97" s="9"/>
    </row>
    <row r="98" spans="1:33" ht="15" customHeight="1">
      <c r="A98" s="36">
        <v>5</v>
      </c>
      <c r="B98" s="11">
        <v>41216</v>
      </c>
      <c r="C98" s="162">
        <v>0.5416666666666666</v>
      </c>
      <c r="D98" s="163"/>
      <c r="E98" s="164" t="s">
        <v>117</v>
      </c>
      <c r="F98" s="165"/>
      <c r="G98" s="165"/>
      <c r="H98" s="165"/>
      <c r="I98" s="12"/>
      <c r="J98" s="13" t="s">
        <v>116</v>
      </c>
      <c r="K98" s="14"/>
      <c r="L98" s="166" t="s">
        <v>118</v>
      </c>
      <c r="M98" s="188"/>
      <c r="N98" s="188"/>
      <c r="O98" s="189"/>
      <c r="P98" s="169" t="s">
        <v>119</v>
      </c>
      <c r="Q98" s="139"/>
      <c r="R98" s="139"/>
      <c r="S98" s="170"/>
      <c r="T98" s="138" t="s">
        <v>123</v>
      </c>
      <c r="U98" s="139"/>
      <c r="V98" s="139"/>
      <c r="W98" s="140"/>
      <c r="X98" s="171" t="s">
        <v>58</v>
      </c>
      <c r="Y98" s="172"/>
      <c r="Z98" s="172"/>
      <c r="AA98" s="172"/>
      <c r="AB98" s="172"/>
      <c r="AC98" s="172"/>
      <c r="AD98" s="173"/>
      <c r="AE98" s="39"/>
      <c r="AF98" s="40"/>
      <c r="AG98" s="9"/>
    </row>
    <row r="99" spans="1:33" ht="15" customHeight="1">
      <c r="A99" s="15">
        <v>6</v>
      </c>
      <c r="B99" s="89"/>
      <c r="C99" s="153">
        <v>0.5972222222222222</v>
      </c>
      <c r="D99" s="154"/>
      <c r="E99" s="155" t="s">
        <v>123</v>
      </c>
      <c r="F99" s="156"/>
      <c r="G99" s="156"/>
      <c r="H99" s="156"/>
      <c r="I99" s="17"/>
      <c r="J99" s="18" t="s">
        <v>124</v>
      </c>
      <c r="K99" s="19"/>
      <c r="L99" s="157" t="s">
        <v>119</v>
      </c>
      <c r="M99" s="186"/>
      <c r="N99" s="186"/>
      <c r="O99" s="187"/>
      <c r="P99" s="160" t="s">
        <v>122</v>
      </c>
      <c r="Q99" s="136"/>
      <c r="R99" s="136"/>
      <c r="S99" s="161"/>
      <c r="T99" s="135" t="s">
        <v>117</v>
      </c>
      <c r="U99" s="136"/>
      <c r="V99" s="136"/>
      <c r="W99" s="137"/>
      <c r="X99" s="174"/>
      <c r="Y99" s="175"/>
      <c r="Z99" s="175"/>
      <c r="AA99" s="175"/>
      <c r="AB99" s="175"/>
      <c r="AC99" s="175"/>
      <c r="AD99" s="176"/>
      <c r="AE99" s="39"/>
      <c r="AF99" s="40"/>
      <c r="AG99" s="9"/>
    </row>
    <row r="100" spans="1:33" ht="15" customHeight="1">
      <c r="A100" s="41">
        <v>8</v>
      </c>
      <c r="B100" s="75">
        <v>41223</v>
      </c>
      <c r="C100" s="153">
        <v>0.5972222222222222</v>
      </c>
      <c r="D100" s="154"/>
      <c r="E100" s="177" t="s">
        <v>123</v>
      </c>
      <c r="F100" s="178"/>
      <c r="G100" s="178"/>
      <c r="H100" s="178"/>
      <c r="I100" s="76"/>
      <c r="J100" s="77" t="s">
        <v>124</v>
      </c>
      <c r="K100" s="78"/>
      <c r="L100" s="179" t="s">
        <v>126</v>
      </c>
      <c r="M100" s="180"/>
      <c r="N100" s="180"/>
      <c r="O100" s="181"/>
      <c r="P100" s="182" t="s">
        <v>131</v>
      </c>
      <c r="Q100" s="142"/>
      <c r="R100" s="142"/>
      <c r="S100" s="183"/>
      <c r="T100" s="141" t="s">
        <v>132</v>
      </c>
      <c r="U100" s="142"/>
      <c r="V100" s="142"/>
      <c r="W100" s="143"/>
      <c r="X100" s="171" t="s">
        <v>58</v>
      </c>
      <c r="Y100" s="172"/>
      <c r="Z100" s="172"/>
      <c r="AA100" s="172"/>
      <c r="AB100" s="172"/>
      <c r="AC100" s="172"/>
      <c r="AD100" s="173"/>
      <c r="AE100" s="39"/>
      <c r="AF100" s="40"/>
      <c r="AG100" s="9"/>
    </row>
    <row r="101" spans="1:33" ht="15" customHeight="1">
      <c r="A101" s="25">
        <v>8</v>
      </c>
      <c r="B101" s="79">
        <v>41230</v>
      </c>
      <c r="C101" s="153">
        <v>0.5972222222222222</v>
      </c>
      <c r="D101" s="154"/>
      <c r="E101" s="177" t="s">
        <v>123</v>
      </c>
      <c r="F101" s="178"/>
      <c r="G101" s="178"/>
      <c r="H101" s="179"/>
      <c r="I101" s="72"/>
      <c r="J101" s="73" t="s">
        <v>124</v>
      </c>
      <c r="K101" s="74"/>
      <c r="L101" s="184" t="s">
        <v>127</v>
      </c>
      <c r="M101" s="178"/>
      <c r="N101" s="178"/>
      <c r="O101" s="185"/>
      <c r="P101" s="182" t="s">
        <v>97</v>
      </c>
      <c r="Q101" s="142"/>
      <c r="R101" s="142"/>
      <c r="S101" s="183"/>
      <c r="T101" s="141" t="s">
        <v>98</v>
      </c>
      <c r="U101" s="142"/>
      <c r="V101" s="142"/>
      <c r="W101" s="143"/>
      <c r="X101" s="174"/>
      <c r="Y101" s="175"/>
      <c r="Z101" s="175"/>
      <c r="AA101" s="175"/>
      <c r="AB101" s="175"/>
      <c r="AC101" s="175"/>
      <c r="AD101" s="176"/>
      <c r="AE101" s="39"/>
      <c r="AF101" s="40"/>
      <c r="AG101" s="9"/>
    </row>
    <row r="102" spans="1:33" ht="15" customHeight="1">
      <c r="A102" s="92">
        <v>9</v>
      </c>
      <c r="B102" s="11">
        <v>41236</v>
      </c>
      <c r="C102" s="162">
        <v>0.375</v>
      </c>
      <c r="D102" s="163"/>
      <c r="E102" s="164" t="s">
        <v>119</v>
      </c>
      <c r="F102" s="165"/>
      <c r="G102" s="165"/>
      <c r="H102" s="166"/>
      <c r="I102" s="12"/>
      <c r="J102" s="13" t="s">
        <v>121</v>
      </c>
      <c r="K102" s="14"/>
      <c r="L102" s="167" t="s">
        <v>117</v>
      </c>
      <c r="M102" s="165"/>
      <c r="N102" s="165"/>
      <c r="O102" s="168"/>
      <c r="P102" s="169" t="s">
        <v>103</v>
      </c>
      <c r="Q102" s="139"/>
      <c r="R102" s="139"/>
      <c r="S102" s="170"/>
      <c r="T102" s="138" t="s">
        <v>105</v>
      </c>
      <c r="U102" s="139"/>
      <c r="V102" s="139"/>
      <c r="W102" s="140"/>
      <c r="X102" s="171" t="s">
        <v>120</v>
      </c>
      <c r="Y102" s="172"/>
      <c r="Z102" s="172"/>
      <c r="AA102" s="172"/>
      <c r="AB102" s="172"/>
      <c r="AC102" s="172"/>
      <c r="AD102" s="173"/>
      <c r="AE102" s="39"/>
      <c r="AF102" s="40"/>
      <c r="AG102" s="9"/>
    </row>
    <row r="103" spans="1:33" ht="15" customHeight="1">
      <c r="A103" s="93">
        <v>10</v>
      </c>
      <c r="B103" s="89">
        <v>41236</v>
      </c>
      <c r="C103" s="153">
        <v>0.4375</v>
      </c>
      <c r="D103" s="154"/>
      <c r="E103" s="155" t="s">
        <v>128</v>
      </c>
      <c r="F103" s="156"/>
      <c r="G103" s="156"/>
      <c r="H103" s="157"/>
      <c r="I103" s="17"/>
      <c r="J103" s="18" t="s">
        <v>129</v>
      </c>
      <c r="K103" s="19"/>
      <c r="L103" s="158" t="s">
        <v>130</v>
      </c>
      <c r="M103" s="156"/>
      <c r="N103" s="156"/>
      <c r="O103" s="159"/>
      <c r="P103" s="160" t="s">
        <v>119</v>
      </c>
      <c r="Q103" s="136"/>
      <c r="R103" s="136"/>
      <c r="S103" s="161"/>
      <c r="T103" s="135" t="s">
        <v>117</v>
      </c>
      <c r="U103" s="136"/>
      <c r="V103" s="136"/>
      <c r="W103" s="137"/>
      <c r="X103" s="174"/>
      <c r="Y103" s="175"/>
      <c r="Z103" s="175"/>
      <c r="AA103" s="175"/>
      <c r="AB103" s="175"/>
      <c r="AC103" s="175"/>
      <c r="AD103" s="176"/>
      <c r="AE103" s="39"/>
      <c r="AF103" s="40"/>
      <c r="AG103" s="9"/>
    </row>
    <row r="104" spans="1:35" ht="7.5" customHeight="1">
      <c r="A104" s="20"/>
      <c r="B104" s="20"/>
      <c r="C104" s="21"/>
      <c r="D104" s="21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2"/>
      <c r="Q104" s="22"/>
      <c r="R104" s="22"/>
      <c r="S104" s="22"/>
      <c r="T104" s="22"/>
      <c r="U104" s="22"/>
      <c r="V104" s="22"/>
      <c r="W104" s="20"/>
      <c r="X104" s="20"/>
      <c r="Y104" s="20"/>
      <c r="AB104" s="23"/>
      <c r="AC104" s="23"/>
      <c r="AD104" s="21"/>
      <c r="AE104" s="21"/>
      <c r="AF104" s="23"/>
      <c r="AG104" s="23"/>
      <c r="AH104" s="23"/>
      <c r="AI104" s="23"/>
    </row>
    <row r="105" spans="1:27" ht="15" customHeight="1">
      <c r="A105" s="151" t="s">
        <v>9</v>
      </c>
      <c r="B105" s="152"/>
      <c r="C105" s="114" t="str">
        <f>B106</f>
        <v>ベガルタ</v>
      </c>
      <c r="D105" s="113"/>
      <c r="E105" s="112"/>
      <c r="F105" s="114" t="str">
        <f>B108</f>
        <v>エボルティーボ</v>
      </c>
      <c r="G105" s="113"/>
      <c r="H105" s="112"/>
      <c r="I105" s="114" t="str">
        <f>B110</f>
        <v>東六</v>
      </c>
      <c r="J105" s="113"/>
      <c r="K105" s="112"/>
      <c r="L105" s="114" t="str">
        <f>B112</f>
        <v>ＤＵＯパーク</v>
      </c>
      <c r="M105" s="113"/>
      <c r="N105" s="112"/>
      <c r="O105" s="114" t="str">
        <f>B114</f>
        <v>七ヶ浜ＳＣ</v>
      </c>
      <c r="P105" s="113"/>
      <c r="Q105" s="112"/>
      <c r="R105" s="125" t="s">
        <v>10</v>
      </c>
      <c r="S105" s="134"/>
      <c r="T105" s="130" t="s">
        <v>11</v>
      </c>
      <c r="U105" s="130"/>
      <c r="V105" s="130" t="s">
        <v>12</v>
      </c>
      <c r="W105" s="130"/>
      <c r="X105" s="125" t="s">
        <v>13</v>
      </c>
      <c r="Y105" s="133"/>
      <c r="Z105" s="125" t="s">
        <v>14</v>
      </c>
      <c r="AA105" s="133"/>
    </row>
    <row r="106" spans="1:30" ht="12" customHeight="1">
      <c r="A106" s="145">
        <v>1</v>
      </c>
      <c r="B106" s="149" t="s">
        <v>102</v>
      </c>
      <c r="C106" s="111">
        <f>IF(OR(C107="",E107=""),"",IF(C107=E107,"△",IF(C107&gt;E107,"○","●")))</f>
      </c>
      <c r="D106" s="120"/>
      <c r="E106" s="121"/>
      <c r="F106" s="111">
        <f>IF(OR(F107="",H107=""),"",IF(F107=H107,"△",IF(F107&gt;H107,"○","●")))</f>
      </c>
      <c r="G106" s="120"/>
      <c r="H106" s="121"/>
      <c r="I106" s="111">
        <f>IF(OR(I107="",K107=""),"",IF(I107=K107,"△",IF(I107&gt;K107,"○","●")))</f>
      </c>
      <c r="J106" s="120"/>
      <c r="K106" s="121"/>
      <c r="L106" s="111">
        <f>IF(OR(L107="",N107=""),"",IF(L107=N107,"△",IF(L107&gt;N107,"○","●")))</f>
      </c>
      <c r="M106" s="120"/>
      <c r="N106" s="121"/>
      <c r="O106" s="111">
        <f>IF(OR(O107="",Q107=""),"",IF(O107=Q107,"△",IF(O107&gt;Q107,"○","●")))</f>
      </c>
      <c r="P106" s="120"/>
      <c r="Q106" s="121"/>
      <c r="R106" s="115">
        <f>SUM(AC106:AC107)</f>
        <v>0</v>
      </c>
      <c r="S106" s="122"/>
      <c r="T106" s="115">
        <f>AD106</f>
        <v>0</v>
      </c>
      <c r="U106" s="116"/>
      <c r="V106" s="115">
        <f>AD107</f>
        <v>0</v>
      </c>
      <c r="W106" s="116"/>
      <c r="X106" s="115">
        <f>SUM(AD106-AD107)</f>
        <v>0</v>
      </c>
      <c r="Y106" s="116"/>
      <c r="Z106" s="115"/>
      <c r="AA106" s="116"/>
      <c r="AB106" s="144"/>
      <c r="AC106" s="29">
        <f>COUNTIF(C106:Q107,"○")*3</f>
        <v>0</v>
      </c>
      <c r="AD106" s="30">
        <f>SUM(C107+F107+I107+L107+O107)</f>
        <v>0</v>
      </c>
    </row>
    <row r="107" spans="1:30" ht="12" customHeight="1">
      <c r="A107" s="146"/>
      <c r="B107" s="150"/>
      <c r="C107" s="32"/>
      <c r="D107" s="33"/>
      <c r="E107" s="34"/>
      <c r="F107" s="32"/>
      <c r="G107" s="33" t="s">
        <v>15</v>
      </c>
      <c r="H107" s="34"/>
      <c r="I107" s="32"/>
      <c r="J107" s="33" t="s">
        <v>15</v>
      </c>
      <c r="K107" s="34"/>
      <c r="L107" s="32"/>
      <c r="M107" s="33" t="s">
        <v>15</v>
      </c>
      <c r="N107" s="34"/>
      <c r="O107" s="32"/>
      <c r="P107" s="33" t="s">
        <v>15</v>
      </c>
      <c r="Q107" s="34"/>
      <c r="R107" s="123"/>
      <c r="S107" s="124"/>
      <c r="T107" s="117"/>
      <c r="U107" s="118"/>
      <c r="V107" s="117"/>
      <c r="W107" s="118"/>
      <c r="X107" s="117"/>
      <c r="Y107" s="118"/>
      <c r="Z107" s="117"/>
      <c r="AA107" s="118"/>
      <c r="AB107" s="144"/>
      <c r="AC107" s="29">
        <f>COUNTIF(C106:Q107,"△")</f>
        <v>0</v>
      </c>
      <c r="AD107" s="30">
        <f>SUM(E107+H107+K107+N107+Q107)</f>
        <v>0</v>
      </c>
    </row>
    <row r="108" spans="1:30" ht="12" customHeight="1">
      <c r="A108" s="145">
        <v>2</v>
      </c>
      <c r="B108" s="147" t="s">
        <v>103</v>
      </c>
      <c r="C108" s="111">
        <f>IF(OR(C109="",E109=""),"",IF(C109=E109,"△",IF(C109&gt;E109,"○","●")))</f>
      </c>
      <c r="D108" s="120"/>
      <c r="E108" s="121"/>
      <c r="F108" s="111">
        <f>IF(OR(F109="",H109=""),"",IF(F109=H109,"△",IF(F109&gt;H109,"○","●")))</f>
      </c>
      <c r="G108" s="120"/>
      <c r="H108" s="121"/>
      <c r="I108" s="111">
        <f>IF(OR(I109="",K109=""),"",IF(I109=K109,"△",IF(I109&gt;K109,"○","●")))</f>
      </c>
      <c r="J108" s="120"/>
      <c r="K108" s="121"/>
      <c r="L108" s="111">
        <f>IF(OR(L109="",N109=""),"",IF(L109=N109,"△",IF(L109&gt;N109,"○","●")))</f>
      </c>
      <c r="M108" s="120"/>
      <c r="N108" s="121"/>
      <c r="O108" s="111">
        <f>IF(OR(O109="",Q109=""),"",IF(O109=Q109,"△",IF(O109&gt;Q109,"○","●")))</f>
      </c>
      <c r="P108" s="120"/>
      <c r="Q108" s="121"/>
      <c r="R108" s="115">
        <f>SUM(AC108:AC109)</f>
        <v>0</v>
      </c>
      <c r="S108" s="122"/>
      <c r="T108" s="115">
        <f>AD108</f>
        <v>0</v>
      </c>
      <c r="U108" s="116"/>
      <c r="V108" s="115">
        <f>AD109</f>
        <v>0</v>
      </c>
      <c r="W108" s="116"/>
      <c r="X108" s="115">
        <f>SUM(AD108-AD109)</f>
        <v>0</v>
      </c>
      <c r="Y108" s="116"/>
      <c r="Z108" s="115"/>
      <c r="AA108" s="116"/>
      <c r="AB108" s="144"/>
      <c r="AC108" s="29">
        <f>COUNTIF(C108:Q109,"○")*3</f>
        <v>0</v>
      </c>
      <c r="AD108" s="30">
        <f>SUM(C109+F109+I109+L109+O109)</f>
        <v>0</v>
      </c>
    </row>
    <row r="109" spans="1:30" ht="12" customHeight="1">
      <c r="A109" s="146"/>
      <c r="B109" s="148"/>
      <c r="C109" s="32"/>
      <c r="D109" s="33" t="s">
        <v>15</v>
      </c>
      <c r="E109" s="34"/>
      <c r="F109" s="32"/>
      <c r="G109" s="33"/>
      <c r="H109" s="34"/>
      <c r="I109" s="32"/>
      <c r="J109" s="33" t="s">
        <v>15</v>
      </c>
      <c r="K109" s="34"/>
      <c r="L109" s="32"/>
      <c r="M109" s="33" t="s">
        <v>15</v>
      </c>
      <c r="N109" s="34"/>
      <c r="O109" s="32"/>
      <c r="P109" s="33" t="s">
        <v>15</v>
      </c>
      <c r="Q109" s="34"/>
      <c r="R109" s="123"/>
      <c r="S109" s="124"/>
      <c r="T109" s="117"/>
      <c r="U109" s="118"/>
      <c r="V109" s="117"/>
      <c r="W109" s="118"/>
      <c r="X109" s="117"/>
      <c r="Y109" s="118"/>
      <c r="Z109" s="117"/>
      <c r="AA109" s="118"/>
      <c r="AB109" s="144"/>
      <c r="AC109" s="29">
        <f>COUNTIF(C108:Q109,"△")</f>
        <v>0</v>
      </c>
      <c r="AD109" s="30">
        <f>SUM(E109+H109+K109+N109+Q109)</f>
        <v>0</v>
      </c>
    </row>
    <row r="110" spans="1:30" ht="12" customHeight="1">
      <c r="A110" s="145">
        <v>3</v>
      </c>
      <c r="B110" s="147" t="s">
        <v>104</v>
      </c>
      <c r="C110" s="111">
        <f>IF(OR(C111="",E111=""),"",IF(C111=E111,"△",IF(C111&gt;E111,"○","●")))</f>
      </c>
      <c r="D110" s="120"/>
      <c r="E110" s="121"/>
      <c r="F110" s="111">
        <f>IF(OR(F111="",H111=""),"",IF(F111=H111,"△",IF(F111&gt;H111,"○","●")))</f>
      </c>
      <c r="G110" s="120"/>
      <c r="H110" s="121"/>
      <c r="I110" s="111">
        <f>IF(OR(I111="",K111=""),"",IF(I111=K111,"△",IF(I111&gt;K111,"○","●")))</f>
      </c>
      <c r="J110" s="120"/>
      <c r="K110" s="121"/>
      <c r="L110" s="111">
        <f>IF(OR(L111="",N111=""),"",IF(L111=N111,"△",IF(L111&gt;N111,"○","●")))</f>
      </c>
      <c r="M110" s="120"/>
      <c r="N110" s="121"/>
      <c r="O110" s="111">
        <f>IF(OR(O111="",Q111=""),"",IF(O111=Q111,"△",IF(O111&gt;Q111,"○","●")))</f>
      </c>
      <c r="P110" s="120"/>
      <c r="Q110" s="121"/>
      <c r="R110" s="115">
        <f>SUM(AC110:AC111)</f>
        <v>0</v>
      </c>
      <c r="S110" s="122"/>
      <c r="T110" s="115">
        <f>AD110</f>
        <v>0</v>
      </c>
      <c r="U110" s="116"/>
      <c r="V110" s="115">
        <f>AD111</f>
        <v>0</v>
      </c>
      <c r="W110" s="116"/>
      <c r="X110" s="115">
        <f>SUM(AD110-AD111)</f>
        <v>0</v>
      </c>
      <c r="Y110" s="116"/>
      <c r="Z110" s="115"/>
      <c r="AA110" s="116"/>
      <c r="AB110" s="144"/>
      <c r="AC110" s="29">
        <f>COUNTIF(C110:Q111,"○")*3</f>
        <v>0</v>
      </c>
      <c r="AD110" s="30">
        <f>SUM(C111+F111+I111+L111+O111)</f>
        <v>0</v>
      </c>
    </row>
    <row r="111" spans="1:30" ht="12" customHeight="1">
      <c r="A111" s="146"/>
      <c r="B111" s="148"/>
      <c r="C111" s="32"/>
      <c r="D111" s="33" t="s">
        <v>15</v>
      </c>
      <c r="E111" s="34"/>
      <c r="F111" s="32"/>
      <c r="G111" s="33" t="s">
        <v>15</v>
      </c>
      <c r="H111" s="34"/>
      <c r="I111" s="32"/>
      <c r="J111" s="33"/>
      <c r="K111" s="34"/>
      <c r="L111" s="32"/>
      <c r="M111" s="33" t="s">
        <v>15</v>
      </c>
      <c r="N111" s="34"/>
      <c r="O111" s="32"/>
      <c r="P111" s="33" t="s">
        <v>15</v>
      </c>
      <c r="Q111" s="34"/>
      <c r="R111" s="123"/>
      <c r="S111" s="124"/>
      <c r="T111" s="117"/>
      <c r="U111" s="118"/>
      <c r="V111" s="117"/>
      <c r="W111" s="118"/>
      <c r="X111" s="117"/>
      <c r="Y111" s="118"/>
      <c r="Z111" s="117"/>
      <c r="AA111" s="118"/>
      <c r="AB111" s="144"/>
      <c r="AC111" s="29">
        <f>COUNTIF(C110:Q111,"△")</f>
        <v>0</v>
      </c>
      <c r="AD111" s="30">
        <f>SUM(E111+H111+K111+N111+Q111)</f>
        <v>0</v>
      </c>
    </row>
    <row r="112" spans="1:30" ht="12" customHeight="1">
      <c r="A112" s="145">
        <v>4</v>
      </c>
      <c r="B112" s="147" t="s">
        <v>105</v>
      </c>
      <c r="C112" s="111">
        <f>IF(OR(C113="",E113=""),"",IF(C113=E113,"△",IF(C113&gt;E113,"○","●")))</f>
      </c>
      <c r="D112" s="120"/>
      <c r="E112" s="121"/>
      <c r="F112" s="111">
        <f>IF(OR(F113="",H113=""),"",IF(F113=H113,"△",IF(F113&gt;H113,"○","●")))</f>
      </c>
      <c r="G112" s="120"/>
      <c r="H112" s="121"/>
      <c r="I112" s="111">
        <f>IF(OR(I113="",K113=""),"",IF(I113=K113,"△",IF(I113&gt;K113,"○","●")))</f>
      </c>
      <c r="J112" s="120"/>
      <c r="K112" s="121"/>
      <c r="L112" s="111">
        <f>IF(OR(L113="",N113=""),"",IF(L113=N113,"△",IF(L113&gt;N113,"○","●")))</f>
      </c>
      <c r="M112" s="120"/>
      <c r="N112" s="121"/>
      <c r="O112" s="111">
        <f>IF(OR(O113="",Q113=""),"",IF(O113=Q113,"△",IF(O113&gt;Q113,"○","●")))</f>
      </c>
      <c r="P112" s="120"/>
      <c r="Q112" s="121"/>
      <c r="R112" s="115">
        <f>SUM(AC112:AC113)</f>
        <v>0</v>
      </c>
      <c r="S112" s="122"/>
      <c r="T112" s="115">
        <f>AD112</f>
        <v>0</v>
      </c>
      <c r="U112" s="116"/>
      <c r="V112" s="115">
        <f>AD113</f>
        <v>0</v>
      </c>
      <c r="W112" s="116"/>
      <c r="X112" s="115">
        <f>SUM(AD112-AD113)</f>
        <v>0</v>
      </c>
      <c r="Y112" s="116"/>
      <c r="Z112" s="115"/>
      <c r="AA112" s="116"/>
      <c r="AB112" s="144"/>
      <c r="AC112" s="29">
        <f>COUNTIF(C112:Q113,"○")*3</f>
        <v>0</v>
      </c>
      <c r="AD112" s="30">
        <f>SUM(C113+F113+I113+L113+O113)</f>
        <v>0</v>
      </c>
    </row>
    <row r="113" spans="1:30" ht="12" customHeight="1">
      <c r="A113" s="146"/>
      <c r="B113" s="148"/>
      <c r="C113" s="32"/>
      <c r="D113" s="33" t="s">
        <v>15</v>
      </c>
      <c r="E113" s="34"/>
      <c r="F113" s="32"/>
      <c r="G113" s="33" t="s">
        <v>15</v>
      </c>
      <c r="H113" s="34"/>
      <c r="I113" s="32"/>
      <c r="J113" s="33" t="s">
        <v>15</v>
      </c>
      <c r="K113" s="34"/>
      <c r="L113" s="32"/>
      <c r="M113" s="33"/>
      <c r="N113" s="34"/>
      <c r="O113" s="32"/>
      <c r="P113" s="33" t="s">
        <v>15</v>
      </c>
      <c r="Q113" s="34"/>
      <c r="R113" s="123"/>
      <c r="S113" s="124"/>
      <c r="T113" s="117"/>
      <c r="U113" s="118"/>
      <c r="V113" s="117"/>
      <c r="W113" s="118"/>
      <c r="X113" s="117"/>
      <c r="Y113" s="118"/>
      <c r="Z113" s="117"/>
      <c r="AA113" s="118"/>
      <c r="AB113" s="144"/>
      <c r="AC113" s="29">
        <f>COUNTIF(C112:Q113,"△")</f>
        <v>0</v>
      </c>
      <c r="AD113" s="30">
        <f>SUM(E113+H113+K113+N113+Q113)</f>
        <v>0</v>
      </c>
    </row>
    <row r="114" spans="1:30" ht="12" customHeight="1">
      <c r="A114" s="145">
        <v>5</v>
      </c>
      <c r="B114" s="147" t="s">
        <v>106</v>
      </c>
      <c r="C114" s="111">
        <f>IF(OR(C115="",E115=""),"",IF(C115=E115,"△",IF(C115&gt;E115,"○","●")))</f>
      </c>
      <c r="D114" s="120"/>
      <c r="E114" s="121"/>
      <c r="F114" s="111">
        <f>IF(OR(F115="",H115=""),"",IF(F115=H115,"△",IF(F115&gt;H115,"○","●")))</f>
      </c>
      <c r="G114" s="120"/>
      <c r="H114" s="121"/>
      <c r="I114" s="111">
        <f>IF(OR(I115="",K115=""),"",IF(I115=K115,"△",IF(I115&gt;K115,"○","●")))</f>
      </c>
      <c r="J114" s="120"/>
      <c r="K114" s="121"/>
      <c r="L114" s="111">
        <f>IF(OR(L115="",N115=""),"",IF(L115=N115,"△",IF(L115&gt;N115,"○","●")))</f>
      </c>
      <c r="M114" s="120"/>
      <c r="N114" s="121"/>
      <c r="O114" s="111">
        <f>IF(OR(O115="",Q115=""),"",IF(O115=Q115,"△",IF(O115&gt;Q115,"○","●")))</f>
      </c>
      <c r="P114" s="120"/>
      <c r="Q114" s="121"/>
      <c r="R114" s="115">
        <f>SUM(AC114:AC115)</f>
        <v>0</v>
      </c>
      <c r="S114" s="122"/>
      <c r="T114" s="115">
        <f>AD114</f>
        <v>0</v>
      </c>
      <c r="U114" s="116"/>
      <c r="V114" s="115">
        <f>AD115</f>
        <v>0</v>
      </c>
      <c r="W114" s="116"/>
      <c r="X114" s="115">
        <f>SUM(AD114-AD115)</f>
        <v>0</v>
      </c>
      <c r="Y114" s="116"/>
      <c r="Z114" s="115"/>
      <c r="AA114" s="116"/>
      <c r="AB114" s="144"/>
      <c r="AC114" s="29">
        <f>COUNTIF(C114:Q115,"○")*3</f>
        <v>0</v>
      </c>
      <c r="AD114" s="30">
        <f>SUM(C115+F115+I115+L115+O115)</f>
        <v>0</v>
      </c>
    </row>
    <row r="115" spans="1:30" ht="12" customHeight="1">
      <c r="A115" s="146"/>
      <c r="B115" s="148"/>
      <c r="C115" s="32"/>
      <c r="D115" s="33" t="s">
        <v>15</v>
      </c>
      <c r="E115" s="34"/>
      <c r="F115" s="32"/>
      <c r="G115" s="33" t="s">
        <v>15</v>
      </c>
      <c r="H115" s="34"/>
      <c r="I115" s="32"/>
      <c r="J115" s="33" t="s">
        <v>15</v>
      </c>
      <c r="K115" s="34"/>
      <c r="L115" s="32"/>
      <c r="M115" s="33" t="s">
        <v>15</v>
      </c>
      <c r="N115" s="34"/>
      <c r="O115" s="32"/>
      <c r="P115" s="33"/>
      <c r="Q115" s="34"/>
      <c r="R115" s="123"/>
      <c r="S115" s="124"/>
      <c r="T115" s="117"/>
      <c r="U115" s="118"/>
      <c r="V115" s="117"/>
      <c r="W115" s="118"/>
      <c r="X115" s="117"/>
      <c r="Y115" s="118"/>
      <c r="Z115" s="117"/>
      <c r="AA115" s="118"/>
      <c r="AB115" s="144"/>
      <c r="AC115" s="29">
        <f>COUNTIF(C114:Q115,"△")</f>
        <v>0</v>
      </c>
      <c r="AD115" s="30">
        <f>SUM(E115+H115+K115+N115+Q115)</f>
        <v>0</v>
      </c>
    </row>
  </sheetData>
  <sheetProtection/>
  <mergeCells count="622">
    <mergeCell ref="X12:AD12"/>
    <mergeCell ref="X13:AD13"/>
    <mergeCell ref="X14:AD14"/>
    <mergeCell ref="X15:AD15"/>
    <mergeCell ref="X94:AD95"/>
    <mergeCell ref="X96:AD97"/>
    <mergeCell ref="X75:AD76"/>
    <mergeCell ref="AC78:AD78"/>
    <mergeCell ref="Y79:Z80"/>
    <mergeCell ref="AA79:AB80"/>
    <mergeCell ref="W78:X78"/>
    <mergeCell ref="Y78:Z78"/>
    <mergeCell ref="T75:W75"/>
    <mergeCell ref="T76:W76"/>
    <mergeCell ref="C76:D76"/>
    <mergeCell ref="E76:H76"/>
    <mergeCell ref="L76:O76"/>
    <mergeCell ref="P76:S76"/>
    <mergeCell ref="C75:D75"/>
    <mergeCell ref="E75:H75"/>
    <mergeCell ref="L75:O75"/>
    <mergeCell ref="P75:S75"/>
    <mergeCell ref="T73:W73"/>
    <mergeCell ref="X73:AD74"/>
    <mergeCell ref="C74:D74"/>
    <mergeCell ref="E74:H74"/>
    <mergeCell ref="L74:O74"/>
    <mergeCell ref="P74:S74"/>
    <mergeCell ref="T74:W74"/>
    <mergeCell ref="C73:D73"/>
    <mergeCell ref="E73:H73"/>
    <mergeCell ref="L73:O73"/>
    <mergeCell ref="P73:S73"/>
    <mergeCell ref="A1:AE1"/>
    <mergeCell ref="A2:AE2"/>
    <mergeCell ref="A10:D10"/>
    <mergeCell ref="C11:D11"/>
    <mergeCell ref="E11:O11"/>
    <mergeCell ref="P11:W11"/>
    <mergeCell ref="X11:AD11"/>
    <mergeCell ref="J7:N7"/>
    <mergeCell ref="J8:N8"/>
    <mergeCell ref="C15:D15"/>
    <mergeCell ref="E15:H15"/>
    <mergeCell ref="L15:O15"/>
    <mergeCell ref="T12:W12"/>
    <mergeCell ref="C13:D13"/>
    <mergeCell ref="E13:H13"/>
    <mergeCell ref="C12:D12"/>
    <mergeCell ref="E12:H12"/>
    <mergeCell ref="L12:O12"/>
    <mergeCell ref="P12:S12"/>
    <mergeCell ref="T14:W14"/>
    <mergeCell ref="T13:W13"/>
    <mergeCell ref="C14:D14"/>
    <mergeCell ref="E14:H14"/>
    <mergeCell ref="L14:O14"/>
    <mergeCell ref="P14:S14"/>
    <mergeCell ref="L13:O13"/>
    <mergeCell ref="P13:S13"/>
    <mergeCell ref="C16:D16"/>
    <mergeCell ref="E16:H16"/>
    <mergeCell ref="L16:O16"/>
    <mergeCell ref="P16:S16"/>
    <mergeCell ref="P15:S15"/>
    <mergeCell ref="T19:W19"/>
    <mergeCell ref="T18:W18"/>
    <mergeCell ref="T16:W16"/>
    <mergeCell ref="T17:W17"/>
    <mergeCell ref="T15:W15"/>
    <mergeCell ref="X16:AD16"/>
    <mergeCell ref="X17:AD17"/>
    <mergeCell ref="X18:AD18"/>
    <mergeCell ref="X19:AD19"/>
    <mergeCell ref="C18:D18"/>
    <mergeCell ref="E18:H18"/>
    <mergeCell ref="L18:O18"/>
    <mergeCell ref="P18:S18"/>
    <mergeCell ref="C17:D17"/>
    <mergeCell ref="E17:H17"/>
    <mergeCell ref="L17:O17"/>
    <mergeCell ref="P17:S17"/>
    <mergeCell ref="T21:W21"/>
    <mergeCell ref="X21:AD21"/>
    <mergeCell ref="C20:D20"/>
    <mergeCell ref="E20:H20"/>
    <mergeCell ref="L20:O20"/>
    <mergeCell ref="P20:S20"/>
    <mergeCell ref="T20:W20"/>
    <mergeCell ref="X20:AD20"/>
    <mergeCell ref="C19:D19"/>
    <mergeCell ref="E19:H19"/>
    <mergeCell ref="L23:N23"/>
    <mergeCell ref="O23:Q23"/>
    <mergeCell ref="C21:D21"/>
    <mergeCell ref="E21:H21"/>
    <mergeCell ref="L21:O21"/>
    <mergeCell ref="P21:S21"/>
    <mergeCell ref="L19:O19"/>
    <mergeCell ref="P19:S19"/>
    <mergeCell ref="Z23:AA23"/>
    <mergeCell ref="A24:A25"/>
    <mergeCell ref="B24:B25"/>
    <mergeCell ref="C24:E24"/>
    <mergeCell ref="F24:H24"/>
    <mergeCell ref="I24:K24"/>
    <mergeCell ref="A23:B23"/>
    <mergeCell ref="C23:E23"/>
    <mergeCell ref="F23:H23"/>
    <mergeCell ref="I23:K23"/>
    <mergeCell ref="V24:W25"/>
    <mergeCell ref="X24:Y25"/>
    <mergeCell ref="R23:S23"/>
    <mergeCell ref="T23:U23"/>
    <mergeCell ref="V23:W23"/>
    <mergeCell ref="X23:Y23"/>
    <mergeCell ref="L24:N24"/>
    <mergeCell ref="O24:Q24"/>
    <mergeCell ref="R24:S25"/>
    <mergeCell ref="T24:U25"/>
    <mergeCell ref="Z24:AA25"/>
    <mergeCell ref="AH24:AH25"/>
    <mergeCell ref="A26:A27"/>
    <mergeCell ref="B26:B27"/>
    <mergeCell ref="C26:E26"/>
    <mergeCell ref="F26:H26"/>
    <mergeCell ref="I26:K26"/>
    <mergeCell ref="L26:N26"/>
    <mergeCell ref="O26:Q26"/>
    <mergeCell ref="R26:S27"/>
    <mergeCell ref="Z26:AA27"/>
    <mergeCell ref="AH26:AH27"/>
    <mergeCell ref="A28:A29"/>
    <mergeCell ref="B28:B29"/>
    <mergeCell ref="C28:E28"/>
    <mergeCell ref="F28:H28"/>
    <mergeCell ref="I28:K28"/>
    <mergeCell ref="T28:U29"/>
    <mergeCell ref="V28:W29"/>
    <mergeCell ref="X28:Y29"/>
    <mergeCell ref="T26:U27"/>
    <mergeCell ref="V26:W27"/>
    <mergeCell ref="X26:Y27"/>
    <mergeCell ref="L30:N30"/>
    <mergeCell ref="O30:Q30"/>
    <mergeCell ref="R30:S31"/>
    <mergeCell ref="L28:N28"/>
    <mergeCell ref="O28:Q28"/>
    <mergeCell ref="R28:S29"/>
    <mergeCell ref="T30:U31"/>
    <mergeCell ref="Z28:AA29"/>
    <mergeCell ref="AH28:AH29"/>
    <mergeCell ref="A30:A31"/>
    <mergeCell ref="B30:B31"/>
    <mergeCell ref="C30:E30"/>
    <mergeCell ref="F30:H30"/>
    <mergeCell ref="I30:K30"/>
    <mergeCell ref="Z30:AA31"/>
    <mergeCell ref="AH30:AH31"/>
    <mergeCell ref="V30:W31"/>
    <mergeCell ref="X30:Y31"/>
    <mergeCell ref="Z32:AA33"/>
    <mergeCell ref="A32:A33"/>
    <mergeCell ref="B32:B33"/>
    <mergeCell ref="T32:U33"/>
    <mergeCell ref="V32:W33"/>
    <mergeCell ref="C32:E32"/>
    <mergeCell ref="F32:H32"/>
    <mergeCell ref="I32:K32"/>
    <mergeCell ref="AH32:AH33"/>
    <mergeCell ref="L32:N32"/>
    <mergeCell ref="O32:Q32"/>
    <mergeCell ref="R32:S33"/>
    <mergeCell ref="X32:Y33"/>
    <mergeCell ref="C36:D36"/>
    <mergeCell ref="E36:O36"/>
    <mergeCell ref="A35:D35"/>
    <mergeCell ref="P36:W36"/>
    <mergeCell ref="X36:AD36"/>
    <mergeCell ref="T38:W38"/>
    <mergeCell ref="X38:AD38"/>
    <mergeCell ref="T37:W37"/>
    <mergeCell ref="X37:AD37"/>
    <mergeCell ref="C37:D37"/>
    <mergeCell ref="E37:H37"/>
    <mergeCell ref="L37:O37"/>
    <mergeCell ref="P37:S37"/>
    <mergeCell ref="C38:D38"/>
    <mergeCell ref="E38:H38"/>
    <mergeCell ref="L38:O38"/>
    <mergeCell ref="P38:S38"/>
    <mergeCell ref="C39:D39"/>
    <mergeCell ref="E39:H39"/>
    <mergeCell ref="L39:O39"/>
    <mergeCell ref="P39:S39"/>
    <mergeCell ref="X39:AD40"/>
    <mergeCell ref="T42:W42"/>
    <mergeCell ref="X42:AD42"/>
    <mergeCell ref="T41:W41"/>
    <mergeCell ref="X41:AD41"/>
    <mergeCell ref="T39:W39"/>
    <mergeCell ref="T40:W40"/>
    <mergeCell ref="C41:D41"/>
    <mergeCell ref="E41:H41"/>
    <mergeCell ref="L41:O41"/>
    <mergeCell ref="P41:S41"/>
    <mergeCell ref="C40:D40"/>
    <mergeCell ref="E40:H40"/>
    <mergeCell ref="L40:O40"/>
    <mergeCell ref="P40:S40"/>
    <mergeCell ref="C42:D42"/>
    <mergeCell ref="E42:H42"/>
    <mergeCell ref="L42:O42"/>
    <mergeCell ref="P42:S42"/>
    <mergeCell ref="C43:D43"/>
    <mergeCell ref="E43:H43"/>
    <mergeCell ref="L43:O43"/>
    <mergeCell ref="P43:S43"/>
    <mergeCell ref="X43:AD44"/>
    <mergeCell ref="T46:W46"/>
    <mergeCell ref="X46:AD46"/>
    <mergeCell ref="T45:W45"/>
    <mergeCell ref="X45:AD45"/>
    <mergeCell ref="T43:W43"/>
    <mergeCell ref="T44:W44"/>
    <mergeCell ref="C45:D45"/>
    <mergeCell ref="E45:H45"/>
    <mergeCell ref="L45:O45"/>
    <mergeCell ref="P45:S45"/>
    <mergeCell ref="C44:D44"/>
    <mergeCell ref="E44:H44"/>
    <mergeCell ref="L44:O44"/>
    <mergeCell ref="P44:S44"/>
    <mergeCell ref="L48:N48"/>
    <mergeCell ref="O48:Q48"/>
    <mergeCell ref="C46:D46"/>
    <mergeCell ref="E46:H46"/>
    <mergeCell ref="L46:O46"/>
    <mergeCell ref="P46:S46"/>
    <mergeCell ref="Z48:AA48"/>
    <mergeCell ref="A49:A50"/>
    <mergeCell ref="B49:B50"/>
    <mergeCell ref="C49:E49"/>
    <mergeCell ref="F49:H49"/>
    <mergeCell ref="I49:K49"/>
    <mergeCell ref="A48:B48"/>
    <mergeCell ref="C48:E48"/>
    <mergeCell ref="F48:H48"/>
    <mergeCell ref="I48:K48"/>
    <mergeCell ref="V49:W50"/>
    <mergeCell ref="X49:Y50"/>
    <mergeCell ref="R48:S48"/>
    <mergeCell ref="T48:U48"/>
    <mergeCell ref="V48:W48"/>
    <mergeCell ref="X48:Y48"/>
    <mergeCell ref="L49:N49"/>
    <mergeCell ref="O49:Q49"/>
    <mergeCell ref="R49:S50"/>
    <mergeCell ref="T49:U50"/>
    <mergeCell ref="Z49:AA50"/>
    <mergeCell ref="AB49:AB50"/>
    <mergeCell ref="A51:A52"/>
    <mergeCell ref="B51:B52"/>
    <mergeCell ref="C51:E51"/>
    <mergeCell ref="F51:H51"/>
    <mergeCell ref="I51:K51"/>
    <mergeCell ref="L51:N51"/>
    <mergeCell ref="O51:Q51"/>
    <mergeCell ref="R51:S52"/>
    <mergeCell ref="Z51:AA52"/>
    <mergeCell ref="AB51:AB52"/>
    <mergeCell ref="A53:A54"/>
    <mergeCell ref="B53:B54"/>
    <mergeCell ref="C53:E53"/>
    <mergeCell ref="F53:H53"/>
    <mergeCell ref="I53:K53"/>
    <mergeCell ref="T53:U54"/>
    <mergeCell ref="V53:W54"/>
    <mergeCell ref="X53:Y54"/>
    <mergeCell ref="T51:U52"/>
    <mergeCell ref="V51:W52"/>
    <mergeCell ref="X51:Y52"/>
    <mergeCell ref="L55:N55"/>
    <mergeCell ref="O55:Q55"/>
    <mergeCell ref="R55:S56"/>
    <mergeCell ref="L53:N53"/>
    <mergeCell ref="O53:Q53"/>
    <mergeCell ref="R53:S54"/>
    <mergeCell ref="T55:U56"/>
    <mergeCell ref="Z53:AA54"/>
    <mergeCell ref="AB53:AB54"/>
    <mergeCell ref="A55:A56"/>
    <mergeCell ref="B55:B56"/>
    <mergeCell ref="C55:E55"/>
    <mergeCell ref="F55:H55"/>
    <mergeCell ref="I55:K55"/>
    <mergeCell ref="Z55:AA56"/>
    <mergeCell ref="AB55:AB56"/>
    <mergeCell ref="V55:W56"/>
    <mergeCell ref="X55:Y56"/>
    <mergeCell ref="Z57:AA58"/>
    <mergeCell ref="A57:A58"/>
    <mergeCell ref="B57:B58"/>
    <mergeCell ref="T57:U58"/>
    <mergeCell ref="V57:W58"/>
    <mergeCell ref="C57:E57"/>
    <mergeCell ref="F57:H57"/>
    <mergeCell ref="I57:K57"/>
    <mergeCell ref="AB57:AB58"/>
    <mergeCell ref="L57:N57"/>
    <mergeCell ref="O57:Q57"/>
    <mergeCell ref="R57:S58"/>
    <mergeCell ref="X57:Y58"/>
    <mergeCell ref="C61:D61"/>
    <mergeCell ref="E61:O61"/>
    <mergeCell ref="A60:D60"/>
    <mergeCell ref="P61:W61"/>
    <mergeCell ref="X61:AD61"/>
    <mergeCell ref="T63:W63"/>
    <mergeCell ref="T62:W62"/>
    <mergeCell ref="X62:AD63"/>
    <mergeCell ref="C62:D62"/>
    <mergeCell ref="E62:H62"/>
    <mergeCell ref="L62:O62"/>
    <mergeCell ref="P62:S62"/>
    <mergeCell ref="C63:D63"/>
    <mergeCell ref="E63:H63"/>
    <mergeCell ref="L63:O63"/>
    <mergeCell ref="P63:S63"/>
    <mergeCell ref="T64:W64"/>
    <mergeCell ref="C65:D65"/>
    <mergeCell ref="E65:H65"/>
    <mergeCell ref="X64:AD65"/>
    <mergeCell ref="C64:D64"/>
    <mergeCell ref="E64:H64"/>
    <mergeCell ref="L64:O64"/>
    <mergeCell ref="P64:S64"/>
    <mergeCell ref="L65:O65"/>
    <mergeCell ref="P65:S65"/>
    <mergeCell ref="T67:W67"/>
    <mergeCell ref="X67:AD67"/>
    <mergeCell ref="T66:W66"/>
    <mergeCell ref="X66:AD66"/>
    <mergeCell ref="T65:W65"/>
    <mergeCell ref="C66:D66"/>
    <mergeCell ref="E66:H66"/>
    <mergeCell ref="L66:O66"/>
    <mergeCell ref="P66:S66"/>
    <mergeCell ref="C67:D67"/>
    <mergeCell ref="E67:H67"/>
    <mergeCell ref="L67:O67"/>
    <mergeCell ref="P67:S67"/>
    <mergeCell ref="T68:W68"/>
    <mergeCell ref="C69:D69"/>
    <mergeCell ref="E69:H69"/>
    <mergeCell ref="X68:AD69"/>
    <mergeCell ref="C68:D68"/>
    <mergeCell ref="E68:H68"/>
    <mergeCell ref="L68:O68"/>
    <mergeCell ref="P68:S68"/>
    <mergeCell ref="L69:O69"/>
    <mergeCell ref="P69:S69"/>
    <mergeCell ref="T71:W71"/>
    <mergeCell ref="T70:W70"/>
    <mergeCell ref="X70:AD70"/>
    <mergeCell ref="T69:W69"/>
    <mergeCell ref="X71:AD72"/>
    <mergeCell ref="T72:W72"/>
    <mergeCell ref="C70:D70"/>
    <mergeCell ref="E70:H70"/>
    <mergeCell ref="L70:O70"/>
    <mergeCell ref="P70:S70"/>
    <mergeCell ref="C72:D72"/>
    <mergeCell ref="E72:H72"/>
    <mergeCell ref="L72:O72"/>
    <mergeCell ref="P72:S72"/>
    <mergeCell ref="C71:D71"/>
    <mergeCell ref="E71:H71"/>
    <mergeCell ref="L71:O71"/>
    <mergeCell ref="P71:S71"/>
    <mergeCell ref="I79:K79"/>
    <mergeCell ref="A78:B78"/>
    <mergeCell ref="C78:E78"/>
    <mergeCell ref="F78:H78"/>
    <mergeCell ref="I78:K78"/>
    <mergeCell ref="A79:A80"/>
    <mergeCell ref="B79:B80"/>
    <mergeCell ref="C79:E79"/>
    <mergeCell ref="F79:H79"/>
    <mergeCell ref="AA78:AB78"/>
    <mergeCell ref="L79:N79"/>
    <mergeCell ref="O79:Q79"/>
    <mergeCell ref="U79:V80"/>
    <mergeCell ref="W79:X80"/>
    <mergeCell ref="L78:N78"/>
    <mergeCell ref="O78:Q78"/>
    <mergeCell ref="U78:V78"/>
    <mergeCell ref="AC79:AD80"/>
    <mergeCell ref="AK79:AK80"/>
    <mergeCell ref="A81:A82"/>
    <mergeCell ref="B81:B82"/>
    <mergeCell ref="C81:E81"/>
    <mergeCell ref="F81:H81"/>
    <mergeCell ref="I81:K81"/>
    <mergeCell ref="L81:N81"/>
    <mergeCell ref="O81:Q81"/>
    <mergeCell ref="U81:V82"/>
    <mergeCell ref="AK81:AK82"/>
    <mergeCell ref="A83:A84"/>
    <mergeCell ref="B83:B84"/>
    <mergeCell ref="C83:E83"/>
    <mergeCell ref="F83:H83"/>
    <mergeCell ref="I83:K83"/>
    <mergeCell ref="W83:X84"/>
    <mergeCell ref="Y83:Z84"/>
    <mergeCell ref="AA83:AB84"/>
    <mergeCell ref="O83:Q83"/>
    <mergeCell ref="U83:V84"/>
    <mergeCell ref="W85:X86"/>
    <mergeCell ref="AC81:AD82"/>
    <mergeCell ref="AC83:AD84"/>
    <mergeCell ref="AK83:AK84"/>
    <mergeCell ref="A85:A86"/>
    <mergeCell ref="B85:B86"/>
    <mergeCell ref="C85:E85"/>
    <mergeCell ref="F85:H85"/>
    <mergeCell ref="I85:K85"/>
    <mergeCell ref="L85:N85"/>
    <mergeCell ref="O85:Q85"/>
    <mergeCell ref="U85:V86"/>
    <mergeCell ref="AC85:AD86"/>
    <mergeCell ref="AK85:AK86"/>
    <mergeCell ref="A87:A88"/>
    <mergeCell ref="B87:B88"/>
    <mergeCell ref="W87:X88"/>
    <mergeCell ref="Y87:Z88"/>
    <mergeCell ref="AA87:AB88"/>
    <mergeCell ref="Y85:Z86"/>
    <mergeCell ref="AA85:AB86"/>
    <mergeCell ref="AC87:AD88"/>
    <mergeCell ref="AK87:AK88"/>
    <mergeCell ref="O87:Q87"/>
    <mergeCell ref="U87:V88"/>
    <mergeCell ref="C87:E87"/>
    <mergeCell ref="F87:H87"/>
    <mergeCell ref="I87:K87"/>
    <mergeCell ref="C93:D93"/>
    <mergeCell ref="E93:O93"/>
    <mergeCell ref="O89:Q89"/>
    <mergeCell ref="A92:D92"/>
    <mergeCell ref="P93:W93"/>
    <mergeCell ref="A89:A90"/>
    <mergeCell ref="B89:B90"/>
    <mergeCell ref="C89:E89"/>
    <mergeCell ref="F89:H89"/>
    <mergeCell ref="W89:X90"/>
    <mergeCell ref="X93:AD93"/>
    <mergeCell ref="T95:W95"/>
    <mergeCell ref="T94:W94"/>
    <mergeCell ref="C94:D94"/>
    <mergeCell ref="E94:H94"/>
    <mergeCell ref="L94:O94"/>
    <mergeCell ref="P94:S94"/>
    <mergeCell ref="C95:D95"/>
    <mergeCell ref="E95:H95"/>
    <mergeCell ref="L95:O95"/>
    <mergeCell ref="P95:S95"/>
    <mergeCell ref="T96:W96"/>
    <mergeCell ref="C97:D97"/>
    <mergeCell ref="E97:H97"/>
    <mergeCell ref="C96:D96"/>
    <mergeCell ref="E96:H96"/>
    <mergeCell ref="L96:O96"/>
    <mergeCell ref="P96:S96"/>
    <mergeCell ref="L97:O97"/>
    <mergeCell ref="P97:S97"/>
    <mergeCell ref="T99:W99"/>
    <mergeCell ref="T98:W98"/>
    <mergeCell ref="T97:W97"/>
    <mergeCell ref="X98:AD99"/>
    <mergeCell ref="C98:D98"/>
    <mergeCell ref="E98:H98"/>
    <mergeCell ref="L98:O98"/>
    <mergeCell ref="P98:S98"/>
    <mergeCell ref="P101:S101"/>
    <mergeCell ref="C99:D99"/>
    <mergeCell ref="E99:H99"/>
    <mergeCell ref="L99:O99"/>
    <mergeCell ref="P99:S99"/>
    <mergeCell ref="X102:AD103"/>
    <mergeCell ref="T100:W100"/>
    <mergeCell ref="C101:D101"/>
    <mergeCell ref="E101:H101"/>
    <mergeCell ref="X100:AD101"/>
    <mergeCell ref="C100:D100"/>
    <mergeCell ref="E100:H100"/>
    <mergeCell ref="L100:O100"/>
    <mergeCell ref="P100:S100"/>
    <mergeCell ref="L101:O101"/>
    <mergeCell ref="C102:D102"/>
    <mergeCell ref="E102:H102"/>
    <mergeCell ref="L102:O102"/>
    <mergeCell ref="P102:S102"/>
    <mergeCell ref="I105:K105"/>
    <mergeCell ref="L105:N105"/>
    <mergeCell ref="O105:Q105"/>
    <mergeCell ref="C103:D103"/>
    <mergeCell ref="E103:H103"/>
    <mergeCell ref="L103:O103"/>
    <mergeCell ref="P103:S103"/>
    <mergeCell ref="X105:Y105"/>
    <mergeCell ref="Z105:AA105"/>
    <mergeCell ref="A106:A107"/>
    <mergeCell ref="B106:B107"/>
    <mergeCell ref="C106:E106"/>
    <mergeCell ref="F106:H106"/>
    <mergeCell ref="I106:K106"/>
    <mergeCell ref="A105:B105"/>
    <mergeCell ref="C105:E105"/>
    <mergeCell ref="F105:H105"/>
    <mergeCell ref="A108:A109"/>
    <mergeCell ref="B108:B109"/>
    <mergeCell ref="C108:E108"/>
    <mergeCell ref="F108:H108"/>
    <mergeCell ref="AB106:AB107"/>
    <mergeCell ref="I108:K108"/>
    <mergeCell ref="L108:N108"/>
    <mergeCell ref="O108:Q108"/>
    <mergeCell ref="R108:S109"/>
    <mergeCell ref="L106:N106"/>
    <mergeCell ref="O106:Q106"/>
    <mergeCell ref="Z108:AA109"/>
    <mergeCell ref="AB108:AB109"/>
    <mergeCell ref="L110:N110"/>
    <mergeCell ref="O110:Q110"/>
    <mergeCell ref="Z106:AA107"/>
    <mergeCell ref="Z110:AA111"/>
    <mergeCell ref="X108:Y109"/>
    <mergeCell ref="T108:U109"/>
    <mergeCell ref="V108:W109"/>
    <mergeCell ref="R106:S107"/>
    <mergeCell ref="T106:U107"/>
    <mergeCell ref="AB110:AB111"/>
    <mergeCell ref="I112:K112"/>
    <mergeCell ref="L112:N112"/>
    <mergeCell ref="O112:Q112"/>
    <mergeCell ref="R112:S113"/>
    <mergeCell ref="AB112:AB113"/>
    <mergeCell ref="I110:K110"/>
    <mergeCell ref="T110:U111"/>
    <mergeCell ref="V110:W111"/>
    <mergeCell ref="X110:Y111"/>
    <mergeCell ref="A110:A111"/>
    <mergeCell ref="B110:B111"/>
    <mergeCell ref="A112:A113"/>
    <mergeCell ref="B112:B113"/>
    <mergeCell ref="C112:E112"/>
    <mergeCell ref="F112:H112"/>
    <mergeCell ref="C110:E110"/>
    <mergeCell ref="F110:H110"/>
    <mergeCell ref="A114:A115"/>
    <mergeCell ref="B114:B115"/>
    <mergeCell ref="C114:E114"/>
    <mergeCell ref="F114:H114"/>
    <mergeCell ref="I114:K114"/>
    <mergeCell ref="AB114:AB115"/>
    <mergeCell ref="L114:N114"/>
    <mergeCell ref="O114:Q114"/>
    <mergeCell ref="R114:S115"/>
    <mergeCell ref="V114:W115"/>
    <mergeCell ref="X114:Y115"/>
    <mergeCell ref="D8:H8"/>
    <mergeCell ref="J4:N4"/>
    <mergeCell ref="J5:N5"/>
    <mergeCell ref="J6:N6"/>
    <mergeCell ref="P8:T8"/>
    <mergeCell ref="T114:U115"/>
    <mergeCell ref="P6:T6"/>
    <mergeCell ref="P7:T7"/>
    <mergeCell ref="T105:U105"/>
    <mergeCell ref="R110:S111"/>
    <mergeCell ref="R105:S105"/>
    <mergeCell ref="T103:W103"/>
    <mergeCell ref="T102:W102"/>
    <mergeCell ref="T101:W101"/>
    <mergeCell ref="V105:W105"/>
    <mergeCell ref="D6:H6"/>
    <mergeCell ref="D7:H7"/>
    <mergeCell ref="Z114:AA115"/>
    <mergeCell ref="T112:U113"/>
    <mergeCell ref="V112:W113"/>
    <mergeCell ref="X112:Y113"/>
    <mergeCell ref="Z112:AA113"/>
    <mergeCell ref="V106:W107"/>
    <mergeCell ref="X106:Y107"/>
    <mergeCell ref="D3:H3"/>
    <mergeCell ref="J3:N3"/>
    <mergeCell ref="P3:T3"/>
    <mergeCell ref="P5:T5"/>
    <mergeCell ref="D4:H4"/>
    <mergeCell ref="D5:H5"/>
    <mergeCell ref="P4:T4"/>
    <mergeCell ref="Y89:Z90"/>
    <mergeCell ref="AA89:AB90"/>
    <mergeCell ref="J9:N9"/>
    <mergeCell ref="I89:K89"/>
    <mergeCell ref="L89:N89"/>
    <mergeCell ref="W81:X82"/>
    <mergeCell ref="Y81:Z82"/>
    <mergeCell ref="AA81:AB82"/>
    <mergeCell ref="L83:N83"/>
    <mergeCell ref="L87:N87"/>
    <mergeCell ref="AC89:AD90"/>
    <mergeCell ref="AK89:AK90"/>
    <mergeCell ref="R78:T78"/>
    <mergeCell ref="R79:T79"/>
    <mergeCell ref="R81:T81"/>
    <mergeCell ref="R83:T83"/>
    <mergeCell ref="R85:T85"/>
    <mergeCell ref="R87:T87"/>
    <mergeCell ref="R89:T89"/>
    <mergeCell ref="U89:V90"/>
  </mergeCells>
  <printOptions horizontalCentered="1"/>
  <pageMargins left="0.5905511811023623" right="0.3937007874015748" top="0.7874015748031497" bottom="0.5905511811023623" header="0.11811023622047245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7"/>
  <sheetViews>
    <sheetView workbookViewId="0" topLeftCell="A43">
      <selection activeCell="Q62" sqref="Q62"/>
    </sheetView>
  </sheetViews>
  <sheetFormatPr defaultColWidth="9.00390625" defaultRowHeight="13.5"/>
  <cols>
    <col min="1" max="1" width="9.00390625" style="43" customWidth="1"/>
    <col min="2" max="21" width="5.125" style="43" customWidth="1"/>
    <col min="22" max="22" width="4.75390625" style="43" customWidth="1"/>
    <col min="23" max="16384" width="9.00390625" style="43" customWidth="1"/>
  </cols>
  <sheetData>
    <row r="1" ht="13.5">
      <c r="A1" s="43" t="s">
        <v>24</v>
      </c>
    </row>
    <row r="2" spans="2:10" ht="13.5">
      <c r="B2" s="385" t="s">
        <v>206</v>
      </c>
      <c r="C2" s="386"/>
      <c r="D2" s="387"/>
      <c r="E2" s="387"/>
      <c r="I2" s="379" t="s">
        <v>207</v>
      </c>
      <c r="J2" s="374"/>
    </row>
    <row r="3" spans="2:10" ht="13.5">
      <c r="B3" s="386"/>
      <c r="C3" s="386"/>
      <c r="D3" s="387"/>
      <c r="E3" s="387"/>
      <c r="I3" s="375" t="s">
        <v>58</v>
      </c>
      <c r="J3" s="376"/>
    </row>
    <row r="5" ht="14.25" thickBot="1">
      <c r="J5" s="44"/>
    </row>
    <row r="6" spans="6:13" ht="13.5">
      <c r="F6" s="45"/>
      <c r="G6" s="46"/>
      <c r="H6" s="46"/>
      <c r="I6" s="46"/>
      <c r="J6" s="46"/>
      <c r="K6" s="46"/>
      <c r="L6" s="46"/>
      <c r="M6" s="47"/>
    </row>
    <row r="7" spans="6:13" ht="13.5">
      <c r="F7" s="48"/>
      <c r="G7" s="49"/>
      <c r="H7" s="50"/>
      <c r="I7" s="50"/>
      <c r="J7" s="50"/>
      <c r="K7" s="50"/>
      <c r="L7" s="51"/>
      <c r="M7" s="52"/>
    </row>
    <row r="8" spans="6:13" ht="14.25" thickBot="1">
      <c r="F8" s="48"/>
      <c r="G8" s="53"/>
      <c r="H8" s="54"/>
      <c r="I8" s="379" t="s">
        <v>207</v>
      </c>
      <c r="J8" s="374"/>
      <c r="K8" s="54"/>
      <c r="L8" s="55"/>
      <c r="M8" s="52"/>
    </row>
    <row r="9" spans="4:15" ht="13.5">
      <c r="D9" s="45"/>
      <c r="E9" s="46"/>
      <c r="F9" s="46"/>
      <c r="G9" s="47"/>
      <c r="I9" s="375" t="s">
        <v>58</v>
      </c>
      <c r="J9" s="376"/>
      <c r="L9" s="45"/>
      <c r="M9" s="46"/>
      <c r="N9" s="46"/>
      <c r="O9" s="47"/>
    </row>
    <row r="10" spans="4:15" ht="13.5">
      <c r="D10" s="48"/>
      <c r="E10" s="54"/>
      <c r="F10" s="54"/>
      <c r="G10" s="52"/>
      <c r="L10" s="48"/>
      <c r="M10" s="54"/>
      <c r="N10" s="54"/>
      <c r="O10" s="52"/>
    </row>
    <row r="11" spans="4:15" ht="13.5">
      <c r="D11" s="48"/>
      <c r="E11" s="373" t="s">
        <v>208</v>
      </c>
      <c r="F11" s="374"/>
      <c r="G11" s="52"/>
      <c r="H11" s="54"/>
      <c r="I11" s="54"/>
      <c r="J11" s="54"/>
      <c r="K11" s="54"/>
      <c r="L11" s="48"/>
      <c r="M11" s="373" t="s">
        <v>208</v>
      </c>
      <c r="N11" s="374"/>
      <c r="O11" s="52"/>
    </row>
    <row r="12" spans="4:15" ht="14.25" thickBot="1">
      <c r="D12" s="48"/>
      <c r="E12" s="375" t="s">
        <v>209</v>
      </c>
      <c r="F12" s="376"/>
      <c r="G12" s="52"/>
      <c r="L12" s="48"/>
      <c r="M12" s="375" t="s">
        <v>210</v>
      </c>
      <c r="N12" s="376"/>
      <c r="O12" s="52"/>
    </row>
    <row r="13" spans="3:16" ht="13.5">
      <c r="C13" s="45"/>
      <c r="D13" s="47"/>
      <c r="G13" s="45"/>
      <c r="H13" s="47"/>
      <c r="K13" s="45"/>
      <c r="L13" s="47"/>
      <c r="O13" s="45"/>
      <c r="P13" s="47"/>
    </row>
    <row r="14" spans="3:16" ht="13.5">
      <c r="C14" s="48"/>
      <c r="D14" s="52"/>
      <c r="G14" s="48"/>
      <c r="H14" s="52"/>
      <c r="K14" s="48"/>
      <c r="L14" s="52"/>
      <c r="O14" s="48"/>
      <c r="P14" s="52"/>
    </row>
    <row r="15" spans="3:16" ht="13.5">
      <c r="C15" s="371" t="s">
        <v>211</v>
      </c>
      <c r="D15" s="372"/>
      <c r="G15" s="371" t="s">
        <v>211</v>
      </c>
      <c r="H15" s="372"/>
      <c r="K15" s="371" t="s">
        <v>211</v>
      </c>
      <c r="L15" s="372"/>
      <c r="O15" s="371" t="s">
        <v>211</v>
      </c>
      <c r="P15" s="372"/>
    </row>
    <row r="16" spans="3:16" ht="13.5">
      <c r="C16" s="369" t="s">
        <v>209</v>
      </c>
      <c r="D16" s="370"/>
      <c r="G16" s="369" t="s">
        <v>209</v>
      </c>
      <c r="H16" s="370"/>
      <c r="K16" s="369" t="s">
        <v>210</v>
      </c>
      <c r="L16" s="370"/>
      <c r="O16" s="369" t="s">
        <v>210</v>
      </c>
      <c r="P16" s="370"/>
    </row>
    <row r="17" spans="2:18" ht="13.5">
      <c r="B17" s="365" t="s">
        <v>212</v>
      </c>
      <c r="C17" s="366"/>
      <c r="D17" s="365" t="s">
        <v>213</v>
      </c>
      <c r="E17" s="366"/>
      <c r="F17" s="365" t="s">
        <v>214</v>
      </c>
      <c r="G17" s="366"/>
      <c r="H17" s="365" t="s">
        <v>215</v>
      </c>
      <c r="I17" s="366"/>
      <c r="J17" s="365" t="s">
        <v>216</v>
      </c>
      <c r="K17" s="366"/>
      <c r="L17" s="365" t="s">
        <v>217</v>
      </c>
      <c r="M17" s="366"/>
      <c r="N17" s="365" t="s">
        <v>218</v>
      </c>
      <c r="O17" s="366"/>
      <c r="P17" s="365" t="s">
        <v>219</v>
      </c>
      <c r="Q17" s="366"/>
      <c r="R17" s="59"/>
    </row>
    <row r="18" spans="2:18" ht="13.5">
      <c r="B18" s="367"/>
      <c r="C18" s="368"/>
      <c r="D18" s="367"/>
      <c r="E18" s="368"/>
      <c r="F18" s="367"/>
      <c r="G18" s="368"/>
      <c r="H18" s="367"/>
      <c r="I18" s="368"/>
      <c r="J18" s="367"/>
      <c r="K18" s="368"/>
      <c r="L18" s="367"/>
      <c r="M18" s="368"/>
      <c r="N18" s="367"/>
      <c r="O18" s="368"/>
      <c r="P18" s="367"/>
      <c r="Q18" s="368"/>
      <c r="R18" s="59"/>
    </row>
    <row r="19" spans="4:15" ht="13.5">
      <c r="D19" s="382" t="s">
        <v>220</v>
      </c>
      <c r="E19" s="383"/>
      <c r="F19" s="383"/>
      <c r="G19" s="384"/>
      <c r="L19" s="382" t="s">
        <v>221</v>
      </c>
      <c r="M19" s="383"/>
      <c r="N19" s="383"/>
      <c r="O19" s="384"/>
    </row>
    <row r="20" spans="4:15" ht="13.5">
      <c r="D20" s="56"/>
      <c r="E20" s="57"/>
      <c r="F20" s="57"/>
      <c r="G20" s="58"/>
      <c r="L20" s="56"/>
      <c r="M20" s="57"/>
      <c r="N20" s="57"/>
      <c r="O20" s="58"/>
    </row>
    <row r="21" spans="6:13" ht="13.5">
      <c r="F21" s="53"/>
      <c r="G21" s="53"/>
      <c r="H21" s="363" t="s">
        <v>222</v>
      </c>
      <c r="I21" s="364"/>
      <c r="J21" s="364"/>
      <c r="K21" s="364"/>
      <c r="L21" s="55"/>
      <c r="M21" s="55"/>
    </row>
    <row r="22" spans="6:13" ht="13.5">
      <c r="F22" s="53"/>
      <c r="G22" s="56"/>
      <c r="H22" s="57"/>
      <c r="I22" s="57"/>
      <c r="J22" s="57"/>
      <c r="K22" s="57"/>
      <c r="L22" s="58"/>
      <c r="M22" s="55"/>
    </row>
    <row r="23" spans="6:13" ht="13.5">
      <c r="F23" s="56"/>
      <c r="G23" s="57"/>
      <c r="H23" s="57"/>
      <c r="I23" s="57"/>
      <c r="J23" s="57"/>
      <c r="K23" s="57"/>
      <c r="L23" s="57"/>
      <c r="M23" s="58"/>
    </row>
    <row r="24" ht="13.5">
      <c r="J24" s="49"/>
    </row>
    <row r="25" spans="11:14" ht="13.5">
      <c r="K25" s="363" t="s">
        <v>222</v>
      </c>
      <c r="L25" s="364"/>
      <c r="M25" s="364"/>
      <c r="N25" s="364"/>
    </row>
    <row r="26" spans="2:5" ht="13.5">
      <c r="B26" s="377" t="s">
        <v>33</v>
      </c>
      <c r="C26" s="377"/>
      <c r="D26" s="378"/>
      <c r="E26" s="378"/>
    </row>
    <row r="27" spans="2:5" ht="13.5">
      <c r="B27" s="377"/>
      <c r="C27" s="377"/>
      <c r="D27" s="378"/>
      <c r="E27" s="378"/>
    </row>
    <row r="28" spans="11:14" ht="13.5">
      <c r="K28" s="379" t="s">
        <v>223</v>
      </c>
      <c r="L28" s="374"/>
      <c r="M28" s="374"/>
      <c r="N28" s="374"/>
    </row>
    <row r="29" ht="14.25" thickBot="1">
      <c r="J29" s="44"/>
    </row>
    <row r="30" spans="6:13" ht="13.5">
      <c r="F30" s="45"/>
      <c r="G30" s="46"/>
      <c r="H30" s="46"/>
      <c r="I30" s="46"/>
      <c r="J30" s="46"/>
      <c r="K30" s="46"/>
      <c r="L30" s="46"/>
      <c r="M30" s="47"/>
    </row>
    <row r="31" spans="6:13" ht="13.5">
      <c r="F31" s="48"/>
      <c r="G31" s="49"/>
      <c r="H31" s="50"/>
      <c r="I31" s="50"/>
      <c r="J31" s="50"/>
      <c r="K31" s="50"/>
      <c r="L31" s="51"/>
      <c r="M31" s="52"/>
    </row>
    <row r="32" spans="6:13" ht="14.25" thickBot="1">
      <c r="F32" s="48"/>
      <c r="G32" s="53"/>
      <c r="H32" s="54"/>
      <c r="I32" s="379" t="s">
        <v>208</v>
      </c>
      <c r="J32" s="374"/>
      <c r="K32" s="54"/>
      <c r="L32" s="55"/>
      <c r="M32" s="52"/>
    </row>
    <row r="33" spans="4:15" ht="13.5">
      <c r="D33" s="45"/>
      <c r="E33" s="46"/>
      <c r="F33" s="46"/>
      <c r="G33" s="47"/>
      <c r="I33" s="380" t="s">
        <v>224</v>
      </c>
      <c r="J33" s="381"/>
      <c r="L33" s="45"/>
      <c r="M33" s="46"/>
      <c r="N33" s="46"/>
      <c r="O33" s="47"/>
    </row>
    <row r="34" spans="4:15" ht="13.5">
      <c r="D34" s="48"/>
      <c r="E34" s="54"/>
      <c r="F34" s="54"/>
      <c r="G34" s="52"/>
      <c r="L34" s="48"/>
      <c r="M34" s="54"/>
      <c r="N34" s="54"/>
      <c r="O34" s="52"/>
    </row>
    <row r="35" spans="2:19" ht="13.5">
      <c r="B35" s="54"/>
      <c r="C35" s="54"/>
      <c r="D35" s="48"/>
      <c r="E35" s="373" t="s">
        <v>225</v>
      </c>
      <c r="F35" s="374"/>
      <c r="G35" s="52"/>
      <c r="H35" s="54"/>
      <c r="I35" s="54"/>
      <c r="J35" s="54"/>
      <c r="K35" s="54"/>
      <c r="L35" s="48"/>
      <c r="M35" s="373" t="s">
        <v>225</v>
      </c>
      <c r="N35" s="374"/>
      <c r="O35" s="52"/>
      <c r="P35" s="54"/>
      <c r="Q35" s="54"/>
      <c r="R35" s="54"/>
      <c r="S35" s="54"/>
    </row>
    <row r="36" spans="4:15" ht="14.25" thickBot="1">
      <c r="D36" s="48"/>
      <c r="E36" s="375" t="s">
        <v>209</v>
      </c>
      <c r="F36" s="376"/>
      <c r="G36" s="52"/>
      <c r="L36" s="48"/>
      <c r="M36" s="375" t="s">
        <v>210</v>
      </c>
      <c r="N36" s="376"/>
      <c r="O36" s="52"/>
    </row>
    <row r="37" spans="3:16" ht="13.5">
      <c r="C37" s="45"/>
      <c r="D37" s="47"/>
      <c r="G37" s="45"/>
      <c r="H37" s="47"/>
      <c r="K37" s="45"/>
      <c r="L37" s="47"/>
      <c r="O37" s="45"/>
      <c r="P37" s="47"/>
    </row>
    <row r="38" spans="3:16" ht="13.5">
      <c r="C38" s="48"/>
      <c r="D38" s="52"/>
      <c r="G38" s="48"/>
      <c r="H38" s="52"/>
      <c r="K38" s="48"/>
      <c r="L38" s="52"/>
      <c r="O38" s="48"/>
      <c r="P38" s="52"/>
    </row>
    <row r="39" spans="3:16" ht="13.5">
      <c r="C39" s="371" t="s">
        <v>226</v>
      </c>
      <c r="D39" s="372"/>
      <c r="G39" s="371" t="s">
        <v>226</v>
      </c>
      <c r="H39" s="372"/>
      <c r="K39" s="371" t="s">
        <v>226</v>
      </c>
      <c r="L39" s="372"/>
      <c r="O39" s="371" t="s">
        <v>226</v>
      </c>
      <c r="P39" s="372"/>
    </row>
    <row r="40" spans="3:16" ht="13.5">
      <c r="C40" s="369" t="s">
        <v>209</v>
      </c>
      <c r="D40" s="370"/>
      <c r="G40" s="369" t="s">
        <v>209</v>
      </c>
      <c r="H40" s="370"/>
      <c r="K40" s="369" t="s">
        <v>210</v>
      </c>
      <c r="L40" s="370"/>
      <c r="O40" s="369" t="s">
        <v>210</v>
      </c>
      <c r="P40" s="370"/>
    </row>
    <row r="41" spans="2:18" ht="13.5">
      <c r="B41" s="365" t="s">
        <v>227</v>
      </c>
      <c r="C41" s="366"/>
      <c r="D41" s="365" t="s">
        <v>228</v>
      </c>
      <c r="E41" s="366"/>
      <c r="F41" s="365" t="s">
        <v>229</v>
      </c>
      <c r="G41" s="366"/>
      <c r="H41" s="365" t="s">
        <v>230</v>
      </c>
      <c r="I41" s="366"/>
      <c r="J41" s="365" t="s">
        <v>231</v>
      </c>
      <c r="K41" s="366"/>
      <c r="L41" s="365" t="s">
        <v>232</v>
      </c>
      <c r="M41" s="366"/>
      <c r="N41" s="365" t="s">
        <v>233</v>
      </c>
      <c r="O41" s="366"/>
      <c r="P41" s="365" t="s">
        <v>234</v>
      </c>
      <c r="Q41" s="366"/>
      <c r="R41" s="59"/>
    </row>
    <row r="42" spans="2:18" ht="13.5">
      <c r="B42" s="367"/>
      <c r="C42" s="368"/>
      <c r="D42" s="367"/>
      <c r="E42" s="368"/>
      <c r="F42" s="367"/>
      <c r="G42" s="368"/>
      <c r="H42" s="367"/>
      <c r="I42" s="368"/>
      <c r="J42" s="367"/>
      <c r="K42" s="368"/>
      <c r="L42" s="367"/>
      <c r="M42" s="368"/>
      <c r="N42" s="367"/>
      <c r="O42" s="368"/>
      <c r="P42" s="367"/>
      <c r="Q42" s="368"/>
      <c r="R42" s="59"/>
    </row>
    <row r="43" spans="4:15" ht="13.5">
      <c r="D43" s="360" t="s">
        <v>235</v>
      </c>
      <c r="E43" s="361"/>
      <c r="F43" s="361"/>
      <c r="G43" s="362"/>
      <c r="L43" s="360" t="s">
        <v>236</v>
      </c>
      <c r="M43" s="361"/>
      <c r="N43" s="361"/>
      <c r="O43" s="362"/>
    </row>
    <row r="44" spans="4:15" ht="13.5">
      <c r="D44" s="56"/>
      <c r="E44" s="57"/>
      <c r="F44" s="57"/>
      <c r="G44" s="58"/>
      <c r="L44" s="56"/>
      <c r="M44" s="57"/>
      <c r="N44" s="57"/>
      <c r="O44" s="58"/>
    </row>
    <row r="45" spans="6:13" ht="13.5">
      <c r="F45" s="53"/>
      <c r="G45" s="53"/>
      <c r="H45" s="363" t="s">
        <v>237</v>
      </c>
      <c r="I45" s="364"/>
      <c r="J45" s="364"/>
      <c r="K45" s="364"/>
      <c r="L45" s="55"/>
      <c r="M45" s="55"/>
    </row>
    <row r="46" spans="6:13" ht="13.5">
      <c r="F46" s="53"/>
      <c r="G46" s="56"/>
      <c r="H46" s="57"/>
      <c r="I46" s="57"/>
      <c r="J46" s="57"/>
      <c r="K46" s="57"/>
      <c r="L46" s="58"/>
      <c r="M46" s="55"/>
    </row>
    <row r="47" spans="6:13" ht="13.5">
      <c r="F47" s="56"/>
      <c r="G47" s="57"/>
      <c r="H47" s="57"/>
      <c r="I47" s="57"/>
      <c r="J47" s="57"/>
      <c r="K47" s="57"/>
      <c r="L47" s="57"/>
      <c r="M47" s="58"/>
    </row>
    <row r="48" ht="13.5">
      <c r="J48" s="49"/>
    </row>
    <row r="49" spans="11:14" ht="13.5">
      <c r="K49" s="363" t="s">
        <v>237</v>
      </c>
      <c r="L49" s="364"/>
      <c r="M49" s="364"/>
      <c r="N49" s="364"/>
    </row>
    <row r="50" spans="2:5" ht="13.5">
      <c r="B50" s="358" t="s">
        <v>194</v>
      </c>
      <c r="C50" s="358"/>
      <c r="D50" s="359"/>
      <c r="E50" s="359"/>
    </row>
    <row r="51" spans="2:11" ht="13.5">
      <c r="B51" s="358"/>
      <c r="C51" s="358"/>
      <c r="D51" s="359"/>
      <c r="E51" s="359"/>
      <c r="J51" s="54"/>
      <c r="K51" s="54"/>
    </row>
    <row r="54" ht="14.25" thickBot="1">
      <c r="H54" s="107"/>
    </row>
    <row r="55" spans="6:11" ht="13.5">
      <c r="F55" s="45"/>
      <c r="G55" s="46"/>
      <c r="H55" s="46"/>
      <c r="I55" s="46"/>
      <c r="J55" s="46"/>
      <c r="K55" s="48"/>
    </row>
    <row r="56" spans="6:11" ht="14.25" thickBot="1">
      <c r="F56" s="48"/>
      <c r="G56" s="54"/>
      <c r="H56" s="54"/>
      <c r="I56" s="54"/>
      <c r="J56" s="54"/>
      <c r="K56" s="48"/>
    </row>
    <row r="57" spans="4:11" ht="13.5">
      <c r="D57" s="45"/>
      <c r="E57" s="46"/>
      <c r="F57" s="47"/>
      <c r="H57" s="363" t="s">
        <v>238</v>
      </c>
      <c r="I57" s="391"/>
      <c r="J57" s="45"/>
      <c r="K57" s="47"/>
    </row>
    <row r="58" spans="4:11" ht="14.25" thickBot="1">
      <c r="D58" s="48"/>
      <c r="E58" s="54"/>
      <c r="F58" s="107"/>
      <c r="J58" s="48"/>
      <c r="K58" s="52"/>
    </row>
    <row r="59" spans="4:11" ht="13.5">
      <c r="D59" s="390" t="s">
        <v>239</v>
      </c>
      <c r="E59" s="391"/>
      <c r="F59" s="45"/>
      <c r="G59" s="47"/>
      <c r="J59" s="390" t="s">
        <v>239</v>
      </c>
      <c r="K59" s="391"/>
    </row>
    <row r="60" spans="4:11" ht="13.5">
      <c r="D60" s="48"/>
      <c r="E60" s="54"/>
      <c r="F60" s="48"/>
      <c r="G60" s="52"/>
      <c r="J60" s="48"/>
      <c r="K60" s="52"/>
    </row>
    <row r="61" spans="4:11" ht="13.5">
      <c r="D61" s="48"/>
      <c r="E61" s="54"/>
      <c r="F61" s="390" t="s">
        <v>240</v>
      </c>
      <c r="G61" s="391"/>
      <c r="J61" s="48"/>
      <c r="K61" s="52"/>
    </row>
    <row r="62" spans="4:11" ht="13.5">
      <c r="D62" s="48"/>
      <c r="E62" s="54"/>
      <c r="F62" s="369"/>
      <c r="G62" s="370"/>
      <c r="J62" s="369"/>
      <c r="K62" s="370"/>
    </row>
    <row r="63" spans="3:12" ht="13.5">
      <c r="C63" s="365"/>
      <c r="D63" s="366"/>
      <c r="E63" s="365"/>
      <c r="F63" s="366"/>
      <c r="G63" s="365"/>
      <c r="H63" s="366"/>
      <c r="I63" s="365"/>
      <c r="J63" s="366"/>
      <c r="K63" s="365"/>
      <c r="L63" s="366"/>
    </row>
    <row r="64" spans="3:12" ht="13.5">
      <c r="C64" s="367"/>
      <c r="D64" s="368"/>
      <c r="E64" s="367"/>
      <c r="F64" s="368"/>
      <c r="G64" s="367"/>
      <c r="H64" s="368"/>
      <c r="I64" s="367"/>
      <c r="J64" s="368"/>
      <c r="K64" s="367"/>
      <c r="L64" s="368"/>
    </row>
    <row r="65" spans="5:10" ht="13.5">
      <c r="E65" s="108"/>
      <c r="F65" s="109"/>
      <c r="G65" s="109"/>
      <c r="H65" s="109"/>
      <c r="I65" s="109"/>
      <c r="J65" s="110"/>
    </row>
    <row r="66" spans="5:10" ht="13.5">
      <c r="E66" s="56"/>
      <c r="F66" s="57"/>
      <c r="G66" s="388" t="s">
        <v>238</v>
      </c>
      <c r="H66" s="389"/>
      <c r="I66" s="57"/>
      <c r="J66" s="58"/>
    </row>
    <row r="67" spans="8:9" ht="13.5">
      <c r="H67" s="49"/>
      <c r="I67" s="50"/>
    </row>
  </sheetData>
  <sheetProtection/>
  <mergeCells count="70">
    <mergeCell ref="C63:D64"/>
    <mergeCell ref="J59:K59"/>
    <mergeCell ref="D59:E59"/>
    <mergeCell ref="H57:I57"/>
    <mergeCell ref="G66:H66"/>
    <mergeCell ref="F61:G61"/>
    <mergeCell ref="F62:G62"/>
    <mergeCell ref="J62:K62"/>
    <mergeCell ref="E63:F64"/>
    <mergeCell ref="G63:H64"/>
    <mergeCell ref="I63:J64"/>
    <mergeCell ref="K63:L64"/>
    <mergeCell ref="B2:E3"/>
    <mergeCell ref="I2:J2"/>
    <mergeCell ref="I3:J3"/>
    <mergeCell ref="I8:J8"/>
    <mergeCell ref="I9:J9"/>
    <mergeCell ref="E11:F11"/>
    <mergeCell ref="M11:N11"/>
    <mergeCell ref="E12:F12"/>
    <mergeCell ref="M12:N12"/>
    <mergeCell ref="C15:D15"/>
    <mergeCell ref="G15:H15"/>
    <mergeCell ref="K15:L15"/>
    <mergeCell ref="O15:P15"/>
    <mergeCell ref="C16:D16"/>
    <mergeCell ref="G16:H16"/>
    <mergeCell ref="K16:L16"/>
    <mergeCell ref="O16:P16"/>
    <mergeCell ref="B17:C18"/>
    <mergeCell ref="D17:E18"/>
    <mergeCell ref="F17:G18"/>
    <mergeCell ref="H17:I18"/>
    <mergeCell ref="J17:K18"/>
    <mergeCell ref="L17:M18"/>
    <mergeCell ref="N17:O18"/>
    <mergeCell ref="P17:Q18"/>
    <mergeCell ref="D19:G19"/>
    <mergeCell ref="L19:O19"/>
    <mergeCell ref="H21:K21"/>
    <mergeCell ref="K25:N25"/>
    <mergeCell ref="B26:E27"/>
    <mergeCell ref="K28:N28"/>
    <mergeCell ref="I32:J32"/>
    <mergeCell ref="I33:J33"/>
    <mergeCell ref="E35:F35"/>
    <mergeCell ref="M35:N35"/>
    <mergeCell ref="E36:F36"/>
    <mergeCell ref="M36:N36"/>
    <mergeCell ref="C39:D39"/>
    <mergeCell ref="G39:H39"/>
    <mergeCell ref="K39:L39"/>
    <mergeCell ref="O39:P39"/>
    <mergeCell ref="C40:D40"/>
    <mergeCell ref="G40:H40"/>
    <mergeCell ref="K40:L40"/>
    <mergeCell ref="O40:P40"/>
    <mergeCell ref="B41:C42"/>
    <mergeCell ref="D41:E42"/>
    <mergeCell ref="F41:G42"/>
    <mergeCell ref="H41:I42"/>
    <mergeCell ref="J41:K42"/>
    <mergeCell ref="L41:M42"/>
    <mergeCell ref="N41:O42"/>
    <mergeCell ref="P41:Q42"/>
    <mergeCell ref="B50:E51"/>
    <mergeCell ref="D43:G43"/>
    <mergeCell ref="L43:O43"/>
    <mergeCell ref="H45:K45"/>
    <mergeCell ref="K49:N49"/>
  </mergeCells>
  <printOptions/>
  <pageMargins left="0.75" right="0.75" top="1" bottom="1" header="0.512" footer="0.512"/>
  <pageSetup horizontalDpi="300" verticalDpi="3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28">
      <selection activeCell="A50" sqref="A50"/>
    </sheetView>
  </sheetViews>
  <sheetFormatPr defaultColWidth="9.00390625" defaultRowHeight="13.5"/>
  <cols>
    <col min="1" max="1" width="9.00390625" style="60" customWidth="1"/>
    <col min="2" max="2" width="10.25390625" style="60" customWidth="1"/>
    <col min="3" max="3" width="11.25390625" style="60" customWidth="1"/>
    <col min="4" max="4" width="9.00390625" style="60" customWidth="1"/>
    <col min="5" max="5" width="11.25390625" style="60" customWidth="1"/>
    <col min="6" max="6" width="9.875" style="60" customWidth="1"/>
    <col min="7" max="7" width="11.125" style="60" customWidth="1"/>
    <col min="8" max="8" width="11.50390625" style="60" customWidth="1"/>
    <col min="9" max="16384" width="9.00390625" style="60" customWidth="1"/>
  </cols>
  <sheetData>
    <row r="1" spans="2:6" ht="13.5">
      <c r="B1" s="392">
        <v>41251</v>
      </c>
      <c r="D1" s="394" t="s">
        <v>33</v>
      </c>
      <c r="E1" s="394"/>
      <c r="F1" s="394"/>
    </row>
    <row r="2" spans="2:6" ht="14.25" thickBot="1">
      <c r="B2" s="393"/>
      <c r="D2" s="395"/>
      <c r="E2" s="395"/>
      <c r="F2" s="395"/>
    </row>
    <row r="3" spans="1:8" ht="13.5">
      <c r="A3" s="396"/>
      <c r="B3" s="398" t="s">
        <v>26</v>
      </c>
      <c r="C3" s="400"/>
      <c r="D3" s="400"/>
      <c r="E3" s="400"/>
      <c r="F3" s="400" t="s">
        <v>27</v>
      </c>
      <c r="G3" s="400" t="s">
        <v>28</v>
      </c>
      <c r="H3" s="401" t="s">
        <v>29</v>
      </c>
    </row>
    <row r="4" spans="1:8" ht="13.5">
      <c r="A4" s="397"/>
      <c r="B4" s="399"/>
      <c r="C4" s="399"/>
      <c r="D4" s="399"/>
      <c r="E4" s="399"/>
      <c r="F4" s="399"/>
      <c r="G4" s="399"/>
      <c r="H4" s="402"/>
    </row>
    <row r="5" spans="1:8" ht="13.5">
      <c r="A5" s="403" t="s">
        <v>185</v>
      </c>
      <c r="B5" s="405">
        <v>0.4583333333333333</v>
      </c>
      <c r="C5" s="407" t="s">
        <v>186</v>
      </c>
      <c r="D5" s="399" t="s">
        <v>187</v>
      </c>
      <c r="E5" s="409" t="s">
        <v>188</v>
      </c>
      <c r="F5" s="409" t="s">
        <v>189</v>
      </c>
      <c r="G5" s="409" t="s">
        <v>190</v>
      </c>
      <c r="H5" s="410" t="s">
        <v>41</v>
      </c>
    </row>
    <row r="6" spans="1:8" ht="13.5">
      <c r="A6" s="404"/>
      <c r="B6" s="406"/>
      <c r="C6" s="408"/>
      <c r="D6" s="399"/>
      <c r="E6" s="406"/>
      <c r="F6" s="406"/>
      <c r="G6" s="406"/>
      <c r="H6" s="411"/>
    </row>
    <row r="7" spans="1:8" ht="13.5">
      <c r="A7" s="403" t="s">
        <v>34</v>
      </c>
      <c r="B7" s="405">
        <v>0.5416666666666666</v>
      </c>
      <c r="C7" s="409" t="s">
        <v>48</v>
      </c>
      <c r="D7" s="399" t="s">
        <v>30</v>
      </c>
      <c r="E7" s="409" t="s">
        <v>49</v>
      </c>
      <c r="F7" s="407" t="s">
        <v>46</v>
      </c>
      <c r="G7" s="409" t="s">
        <v>47</v>
      </c>
      <c r="H7" s="410" t="s">
        <v>41</v>
      </c>
    </row>
    <row r="8" spans="1:8" ht="14.25" thickBot="1">
      <c r="A8" s="412"/>
      <c r="B8" s="413"/>
      <c r="C8" s="413"/>
      <c r="D8" s="414"/>
      <c r="E8" s="413"/>
      <c r="F8" s="415"/>
      <c r="G8" s="413"/>
      <c r="H8" s="416"/>
    </row>
    <row r="9" spans="1:8" ht="13.5">
      <c r="A9" s="403" t="s">
        <v>35</v>
      </c>
      <c r="B9" s="405">
        <v>0.4583333333333333</v>
      </c>
      <c r="C9" s="409" t="s">
        <v>50</v>
      </c>
      <c r="D9" s="399" t="s">
        <v>30</v>
      </c>
      <c r="E9" s="409" t="s">
        <v>51</v>
      </c>
      <c r="F9" s="409" t="s">
        <v>52</v>
      </c>
      <c r="G9" s="409" t="s">
        <v>53</v>
      </c>
      <c r="H9" s="417" t="s">
        <v>31</v>
      </c>
    </row>
    <row r="10" spans="1:8" ht="13.5">
      <c r="A10" s="404"/>
      <c r="B10" s="406"/>
      <c r="C10" s="406"/>
      <c r="D10" s="399"/>
      <c r="E10" s="406"/>
      <c r="F10" s="406"/>
      <c r="G10" s="406"/>
      <c r="H10" s="411"/>
    </row>
    <row r="11" spans="1:8" ht="13.5">
      <c r="A11" s="403" t="s">
        <v>32</v>
      </c>
      <c r="B11" s="405">
        <v>0.5416666666666666</v>
      </c>
      <c r="C11" s="409" t="s">
        <v>52</v>
      </c>
      <c r="D11" s="399" t="s">
        <v>30</v>
      </c>
      <c r="E11" s="409" t="s">
        <v>53</v>
      </c>
      <c r="F11" s="409" t="s">
        <v>50</v>
      </c>
      <c r="G11" s="409" t="s">
        <v>51</v>
      </c>
      <c r="H11" s="417" t="s">
        <v>31</v>
      </c>
    </row>
    <row r="12" spans="1:8" ht="14.25" thickBot="1">
      <c r="A12" s="412"/>
      <c r="B12" s="413"/>
      <c r="C12" s="413"/>
      <c r="D12" s="414"/>
      <c r="E12" s="413"/>
      <c r="F12" s="413"/>
      <c r="G12" s="413"/>
      <c r="H12" s="416"/>
    </row>
    <row r="15" s="61" customFormat="1" ht="13.5"/>
    <row r="16" spans="2:6" ht="13.5" customHeight="1">
      <c r="B16" s="392">
        <v>41251</v>
      </c>
      <c r="D16" s="394" t="s">
        <v>191</v>
      </c>
      <c r="E16" s="394"/>
      <c r="F16" s="394"/>
    </row>
    <row r="17" spans="2:6" ht="14.25" customHeight="1" thickBot="1">
      <c r="B17" s="393"/>
      <c r="D17" s="395"/>
      <c r="E17" s="395"/>
      <c r="F17" s="395"/>
    </row>
    <row r="18" spans="1:8" ht="13.5">
      <c r="A18" s="396"/>
      <c r="B18" s="398" t="s">
        <v>26</v>
      </c>
      <c r="C18" s="400"/>
      <c r="D18" s="400"/>
      <c r="E18" s="400"/>
      <c r="F18" s="400" t="s">
        <v>27</v>
      </c>
      <c r="G18" s="400" t="s">
        <v>28</v>
      </c>
      <c r="H18" s="401" t="s">
        <v>29</v>
      </c>
    </row>
    <row r="19" spans="1:8" ht="13.5">
      <c r="A19" s="397"/>
      <c r="B19" s="399"/>
      <c r="C19" s="399"/>
      <c r="D19" s="399"/>
      <c r="E19" s="399"/>
      <c r="F19" s="399"/>
      <c r="G19" s="399"/>
      <c r="H19" s="402"/>
    </row>
    <row r="20" spans="1:8" ht="13.5">
      <c r="A20" s="403" t="s">
        <v>185</v>
      </c>
      <c r="B20" s="405">
        <v>0.5416666666666666</v>
      </c>
      <c r="C20" s="409"/>
      <c r="D20" s="399" t="s">
        <v>187</v>
      </c>
      <c r="E20" s="409"/>
      <c r="F20" s="409"/>
      <c r="G20" s="418"/>
      <c r="H20" s="410" t="s">
        <v>36</v>
      </c>
    </row>
    <row r="21" spans="1:8" ht="13.5">
      <c r="A21" s="404"/>
      <c r="B21" s="406"/>
      <c r="C21" s="406"/>
      <c r="D21" s="399"/>
      <c r="E21" s="406"/>
      <c r="F21" s="406"/>
      <c r="G21" s="419"/>
      <c r="H21" s="420"/>
    </row>
    <row r="22" spans="1:8" ht="13.5">
      <c r="A22" s="403"/>
      <c r="B22" s="405"/>
      <c r="C22" s="406"/>
      <c r="D22" s="399" t="s">
        <v>192</v>
      </c>
      <c r="E22" s="406"/>
      <c r="F22" s="406"/>
      <c r="G22" s="406"/>
      <c r="H22" s="410"/>
    </row>
    <row r="23" spans="1:8" ht="14.25" thickBot="1">
      <c r="A23" s="412"/>
      <c r="B23" s="413"/>
      <c r="C23" s="413"/>
      <c r="D23" s="414"/>
      <c r="E23" s="413"/>
      <c r="F23" s="413"/>
      <c r="G23" s="413"/>
      <c r="H23" s="421"/>
    </row>
    <row r="27" spans="2:6" ht="13.5">
      <c r="B27" s="422">
        <v>41252</v>
      </c>
      <c r="D27" s="394" t="s">
        <v>33</v>
      </c>
      <c r="E27" s="394"/>
      <c r="F27" s="394"/>
    </row>
    <row r="28" spans="2:6" ht="14.25" thickBot="1">
      <c r="B28" s="423"/>
      <c r="D28" s="395"/>
      <c r="E28" s="395"/>
      <c r="F28" s="395"/>
    </row>
    <row r="29" spans="1:8" ht="13.5">
      <c r="A29" s="396"/>
      <c r="B29" s="398" t="s">
        <v>26</v>
      </c>
      <c r="C29" s="400"/>
      <c r="D29" s="400"/>
      <c r="E29" s="400"/>
      <c r="F29" s="400" t="s">
        <v>27</v>
      </c>
      <c r="G29" s="400" t="s">
        <v>28</v>
      </c>
      <c r="H29" s="401" t="s">
        <v>29</v>
      </c>
    </row>
    <row r="30" spans="1:8" ht="13.5">
      <c r="A30" s="397"/>
      <c r="B30" s="399"/>
      <c r="C30" s="399"/>
      <c r="D30" s="399"/>
      <c r="E30" s="399"/>
      <c r="F30" s="399"/>
      <c r="G30" s="399"/>
      <c r="H30" s="402"/>
    </row>
    <row r="31" spans="1:8" ht="13.5">
      <c r="A31" s="403" t="s">
        <v>193</v>
      </c>
      <c r="B31" s="425">
        <v>0.4583333333333333</v>
      </c>
      <c r="C31" s="426"/>
      <c r="D31" s="399" t="s">
        <v>187</v>
      </c>
      <c r="E31" s="409"/>
      <c r="F31" s="409"/>
      <c r="G31" s="409"/>
      <c r="H31" s="410" t="s">
        <v>41</v>
      </c>
    </row>
    <row r="32" spans="1:8" ht="13.5">
      <c r="A32" s="404"/>
      <c r="B32" s="409"/>
      <c r="C32" s="427"/>
      <c r="D32" s="399"/>
      <c r="E32" s="406"/>
      <c r="F32" s="406"/>
      <c r="G32" s="406"/>
      <c r="H32" s="411"/>
    </row>
    <row r="33" spans="1:8" ht="13.5">
      <c r="A33" s="403" t="s">
        <v>55</v>
      </c>
      <c r="B33" s="425">
        <v>0.5416666666666666</v>
      </c>
      <c r="C33" s="409"/>
      <c r="D33" s="399" t="s">
        <v>30</v>
      </c>
      <c r="E33" s="409"/>
      <c r="F33" s="409"/>
      <c r="G33" s="409"/>
      <c r="H33" s="410" t="s">
        <v>70</v>
      </c>
    </row>
    <row r="34" spans="1:8" ht="14.25" thickBot="1">
      <c r="A34" s="412"/>
      <c r="B34" s="428"/>
      <c r="C34" s="413"/>
      <c r="D34" s="414"/>
      <c r="E34" s="413"/>
      <c r="F34" s="413"/>
      <c r="G34" s="413"/>
      <c r="H34" s="416"/>
    </row>
    <row r="35" spans="1:8" ht="13.5">
      <c r="A35" s="403" t="s">
        <v>56</v>
      </c>
      <c r="B35" s="429">
        <v>0.4583333333333333</v>
      </c>
      <c r="C35" s="409"/>
      <c r="D35" s="399" t="s">
        <v>30</v>
      </c>
      <c r="E35" s="409"/>
      <c r="F35" s="409"/>
      <c r="G35" s="409"/>
      <c r="H35" s="431" t="s">
        <v>41</v>
      </c>
    </row>
    <row r="36" spans="1:8" ht="13.5">
      <c r="A36" s="404"/>
      <c r="B36" s="430"/>
      <c r="C36" s="406"/>
      <c r="D36" s="399"/>
      <c r="E36" s="406"/>
      <c r="F36" s="406"/>
      <c r="G36" s="406"/>
      <c r="H36" s="411"/>
    </row>
    <row r="37" spans="1:8" ht="13.5">
      <c r="A37" s="403" t="s">
        <v>57</v>
      </c>
      <c r="B37" s="433">
        <v>0.5416666666666666</v>
      </c>
      <c r="C37" s="409"/>
      <c r="D37" s="399" t="s">
        <v>30</v>
      </c>
      <c r="E37" s="409"/>
      <c r="F37" s="432"/>
      <c r="G37" s="432"/>
      <c r="H37" s="410" t="s">
        <v>70</v>
      </c>
    </row>
    <row r="38" spans="1:8" ht="14.25" thickBot="1">
      <c r="A38" s="412"/>
      <c r="B38" s="434"/>
      <c r="C38" s="413"/>
      <c r="D38" s="414"/>
      <c r="E38" s="413"/>
      <c r="F38" s="413"/>
      <c r="G38" s="413"/>
      <c r="H38" s="416"/>
    </row>
    <row r="42" spans="2:6" ht="13.5" customHeight="1">
      <c r="B42" s="422">
        <v>41252</v>
      </c>
      <c r="D42" s="394" t="s">
        <v>194</v>
      </c>
      <c r="E42" s="394"/>
      <c r="F42" s="394"/>
    </row>
    <row r="43" spans="2:6" ht="14.25" customHeight="1" thickBot="1">
      <c r="B43" s="423"/>
      <c r="D43" s="395"/>
      <c r="E43" s="395"/>
      <c r="F43" s="395"/>
    </row>
    <row r="44" spans="1:8" ht="13.5">
      <c r="A44" s="396"/>
      <c r="B44" s="398" t="s">
        <v>26</v>
      </c>
      <c r="C44" s="400"/>
      <c r="D44" s="400"/>
      <c r="E44" s="400"/>
      <c r="F44" s="400" t="s">
        <v>27</v>
      </c>
      <c r="G44" s="400" t="s">
        <v>28</v>
      </c>
      <c r="H44" s="401" t="s">
        <v>29</v>
      </c>
    </row>
    <row r="45" spans="1:8" ht="13.5">
      <c r="A45" s="397"/>
      <c r="B45" s="399"/>
      <c r="C45" s="399"/>
      <c r="D45" s="399"/>
      <c r="E45" s="399"/>
      <c r="F45" s="399"/>
      <c r="G45" s="399"/>
      <c r="H45" s="402"/>
    </row>
    <row r="46" spans="1:8" ht="13.5">
      <c r="A46" s="424" t="s">
        <v>195</v>
      </c>
      <c r="B46" s="405">
        <v>0.4583333333333333</v>
      </c>
      <c r="C46" s="409"/>
      <c r="D46" s="399" t="s">
        <v>187</v>
      </c>
      <c r="E46" s="409"/>
      <c r="F46" s="409"/>
      <c r="G46" s="418"/>
      <c r="H46" s="410" t="s">
        <v>36</v>
      </c>
    </row>
    <row r="47" spans="1:8" ht="13.5">
      <c r="A47" s="404"/>
      <c r="B47" s="406"/>
      <c r="C47" s="406"/>
      <c r="D47" s="399"/>
      <c r="E47" s="406"/>
      <c r="F47" s="406"/>
      <c r="G47" s="419"/>
      <c r="H47" s="420"/>
    </row>
    <row r="48" spans="1:8" ht="13.5">
      <c r="A48" s="424" t="s">
        <v>196</v>
      </c>
      <c r="B48" s="405">
        <v>0.5416666666666666</v>
      </c>
      <c r="C48" s="406"/>
      <c r="D48" s="399" t="s">
        <v>192</v>
      </c>
      <c r="E48" s="406"/>
      <c r="F48" s="406"/>
      <c r="G48" s="406"/>
      <c r="H48" s="410" t="s">
        <v>36</v>
      </c>
    </row>
    <row r="49" spans="1:8" ht="14.25" thickBot="1">
      <c r="A49" s="412"/>
      <c r="B49" s="413"/>
      <c r="C49" s="413"/>
      <c r="D49" s="414"/>
      <c r="E49" s="413"/>
      <c r="F49" s="413"/>
      <c r="G49" s="413"/>
      <c r="H49" s="421"/>
    </row>
  </sheetData>
  <sheetProtection/>
  <mergeCells count="136">
    <mergeCell ref="G37:G38"/>
    <mergeCell ref="H37:H38"/>
    <mergeCell ref="A37:A38"/>
    <mergeCell ref="B37:B38"/>
    <mergeCell ref="C37:C38"/>
    <mergeCell ref="D37:D38"/>
    <mergeCell ref="E37:E38"/>
    <mergeCell ref="F37:F38"/>
    <mergeCell ref="E35:E36"/>
    <mergeCell ref="F35:F36"/>
    <mergeCell ref="G35:G36"/>
    <mergeCell ref="H35:H36"/>
    <mergeCell ref="A35:A36"/>
    <mergeCell ref="B35:B36"/>
    <mergeCell ref="C35:C36"/>
    <mergeCell ref="D35:D36"/>
    <mergeCell ref="E33:E34"/>
    <mergeCell ref="F33:F34"/>
    <mergeCell ref="G33:G34"/>
    <mergeCell ref="H33:H34"/>
    <mergeCell ref="A33:A34"/>
    <mergeCell ref="B33:B34"/>
    <mergeCell ref="C33:C34"/>
    <mergeCell ref="D33:D34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B27:B28"/>
    <mergeCell ref="D27:F28"/>
    <mergeCell ref="A29:A30"/>
    <mergeCell ref="B29:B30"/>
    <mergeCell ref="C29:C30"/>
    <mergeCell ref="D29:D30"/>
    <mergeCell ref="E29:E30"/>
    <mergeCell ref="F29:F30"/>
    <mergeCell ref="G48:G49"/>
    <mergeCell ref="H48:H49"/>
    <mergeCell ref="A48:A49"/>
    <mergeCell ref="B48:B49"/>
    <mergeCell ref="C48:C49"/>
    <mergeCell ref="D48:D49"/>
    <mergeCell ref="E48:E49"/>
    <mergeCell ref="F48:F49"/>
    <mergeCell ref="G44:G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B42:B43"/>
    <mergeCell ref="D42:F43"/>
    <mergeCell ref="A44:A45"/>
    <mergeCell ref="B44:B45"/>
    <mergeCell ref="C44:C45"/>
    <mergeCell ref="D44:D45"/>
    <mergeCell ref="E44:E45"/>
    <mergeCell ref="F44:F45"/>
    <mergeCell ref="E22:E23"/>
    <mergeCell ref="F22:F23"/>
    <mergeCell ref="G22:G23"/>
    <mergeCell ref="H22:H23"/>
    <mergeCell ref="A22:A23"/>
    <mergeCell ref="B22:B23"/>
    <mergeCell ref="C22:C23"/>
    <mergeCell ref="D22:D23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B16:B17"/>
    <mergeCell ref="D16:F17"/>
    <mergeCell ref="A18:A19"/>
    <mergeCell ref="B18:B19"/>
    <mergeCell ref="C18:C19"/>
    <mergeCell ref="D18:D19"/>
    <mergeCell ref="E18:E19"/>
    <mergeCell ref="F18:F19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B1:B2"/>
    <mergeCell ref="D1:F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3"/>
  <sheetViews>
    <sheetView workbookViewId="0" topLeftCell="A34">
      <selection activeCell="A50" sqref="A50:A51"/>
    </sheetView>
  </sheetViews>
  <sheetFormatPr defaultColWidth="9.00390625" defaultRowHeight="13.5"/>
  <cols>
    <col min="1" max="1" width="9.00390625" style="60" customWidth="1"/>
    <col min="2" max="2" width="10.25390625" style="60" customWidth="1"/>
    <col min="3" max="3" width="11.25390625" style="60" customWidth="1"/>
    <col min="4" max="4" width="9.00390625" style="60" customWidth="1"/>
    <col min="5" max="6" width="11.25390625" style="60" customWidth="1"/>
    <col min="7" max="7" width="13.00390625" style="60" customWidth="1"/>
    <col min="8" max="8" width="11.50390625" style="60" customWidth="1"/>
    <col min="9" max="16384" width="9.00390625" style="60" customWidth="1"/>
  </cols>
  <sheetData>
    <row r="2" spans="2:6" ht="13.5">
      <c r="B2" s="392">
        <v>41258</v>
      </c>
      <c r="D2" s="394" t="s">
        <v>25</v>
      </c>
      <c r="E2" s="394"/>
      <c r="F2" s="394"/>
    </row>
    <row r="3" spans="2:6" ht="14.25" thickBot="1">
      <c r="B3" s="393"/>
      <c r="D3" s="395"/>
      <c r="E3" s="395"/>
      <c r="F3" s="395"/>
    </row>
    <row r="4" spans="1:8" ht="13.5">
      <c r="A4" s="396"/>
      <c r="B4" s="398" t="s">
        <v>26</v>
      </c>
      <c r="C4" s="400"/>
      <c r="D4" s="400"/>
      <c r="E4" s="400"/>
      <c r="F4" s="400" t="s">
        <v>27</v>
      </c>
      <c r="G4" s="400" t="s">
        <v>28</v>
      </c>
      <c r="H4" s="401" t="s">
        <v>29</v>
      </c>
    </row>
    <row r="5" spans="1:8" ht="13.5">
      <c r="A5" s="397"/>
      <c r="B5" s="399"/>
      <c r="C5" s="399"/>
      <c r="D5" s="399"/>
      <c r="E5" s="399"/>
      <c r="F5" s="399"/>
      <c r="G5" s="399"/>
      <c r="H5" s="402"/>
    </row>
    <row r="6" spans="1:8" ht="13.5">
      <c r="A6" s="424" t="s">
        <v>185</v>
      </c>
      <c r="B6" s="425">
        <v>0.4583333333333333</v>
      </c>
      <c r="C6" s="409" t="s">
        <v>197</v>
      </c>
      <c r="D6" s="399" t="s">
        <v>187</v>
      </c>
      <c r="E6" s="409" t="s">
        <v>198</v>
      </c>
      <c r="F6" s="409" t="s">
        <v>199</v>
      </c>
      <c r="G6" s="409" t="s">
        <v>200</v>
      </c>
      <c r="H6" s="417" t="s">
        <v>54</v>
      </c>
    </row>
    <row r="7" spans="1:8" ht="13.5">
      <c r="A7" s="404"/>
      <c r="B7" s="409"/>
      <c r="C7" s="406"/>
      <c r="D7" s="399"/>
      <c r="E7" s="406"/>
      <c r="F7" s="406"/>
      <c r="G7" s="406"/>
      <c r="H7" s="411"/>
    </row>
    <row r="8" spans="1:8" ht="13.5">
      <c r="A8" s="424" t="s">
        <v>34</v>
      </c>
      <c r="B8" s="425">
        <v>0.5416666666666666</v>
      </c>
      <c r="C8" s="409" t="s">
        <v>39</v>
      </c>
      <c r="D8" s="399" t="s">
        <v>30</v>
      </c>
      <c r="E8" s="409" t="s">
        <v>40</v>
      </c>
      <c r="F8" s="409" t="s">
        <v>37</v>
      </c>
      <c r="G8" s="409" t="s">
        <v>38</v>
      </c>
      <c r="H8" s="417" t="s">
        <v>54</v>
      </c>
    </row>
    <row r="9" spans="1:8" ht="14.25" thickBot="1">
      <c r="A9" s="412"/>
      <c r="B9" s="428"/>
      <c r="C9" s="413"/>
      <c r="D9" s="414"/>
      <c r="E9" s="413"/>
      <c r="F9" s="413"/>
      <c r="G9" s="413"/>
      <c r="H9" s="416"/>
    </row>
    <row r="10" spans="1:8" ht="13.5">
      <c r="A10" s="436" t="s">
        <v>35</v>
      </c>
      <c r="B10" s="430">
        <v>0.4583333333333333</v>
      </c>
      <c r="C10" s="432" t="s">
        <v>42</v>
      </c>
      <c r="D10" s="435" t="s">
        <v>30</v>
      </c>
      <c r="E10" s="407" t="s">
        <v>43</v>
      </c>
      <c r="F10" s="432" t="s">
        <v>45</v>
      </c>
      <c r="G10" s="432" t="s">
        <v>44</v>
      </c>
      <c r="H10" s="417" t="s">
        <v>31</v>
      </c>
    </row>
    <row r="11" spans="1:8" ht="13.5">
      <c r="A11" s="404"/>
      <c r="B11" s="409"/>
      <c r="C11" s="406"/>
      <c r="D11" s="399"/>
      <c r="E11" s="408"/>
      <c r="F11" s="406"/>
      <c r="G11" s="406"/>
      <c r="H11" s="411"/>
    </row>
    <row r="12" spans="1:8" ht="13.5">
      <c r="A12" s="424" t="s">
        <v>32</v>
      </c>
      <c r="B12" s="425">
        <v>0.5416666666666666</v>
      </c>
      <c r="C12" s="409" t="s">
        <v>45</v>
      </c>
      <c r="D12" s="399" t="s">
        <v>30</v>
      </c>
      <c r="E12" s="409" t="s">
        <v>44</v>
      </c>
      <c r="F12" s="409" t="s">
        <v>42</v>
      </c>
      <c r="G12" s="409" t="s">
        <v>43</v>
      </c>
      <c r="H12" s="417" t="s">
        <v>31</v>
      </c>
    </row>
    <row r="13" spans="1:8" ht="14.25" thickBot="1">
      <c r="A13" s="412"/>
      <c r="B13" s="428"/>
      <c r="C13" s="413"/>
      <c r="D13" s="414"/>
      <c r="E13" s="413"/>
      <c r="F13" s="413"/>
      <c r="G13" s="413"/>
      <c r="H13" s="416"/>
    </row>
    <row r="16" spans="2:6" s="62" customFormat="1" ht="13.5" customHeight="1">
      <c r="B16" s="392">
        <v>41258</v>
      </c>
      <c r="D16" s="394" t="s">
        <v>201</v>
      </c>
      <c r="E16" s="394"/>
      <c r="F16" s="394"/>
    </row>
    <row r="17" spans="2:6" s="62" customFormat="1" ht="14.25" customHeight="1" thickBot="1">
      <c r="B17" s="393"/>
      <c r="D17" s="395"/>
      <c r="E17" s="395"/>
      <c r="F17" s="395"/>
    </row>
    <row r="18" spans="1:8" s="62" customFormat="1" ht="13.5">
      <c r="A18" s="459"/>
      <c r="B18" s="461" t="s">
        <v>26</v>
      </c>
      <c r="C18" s="437"/>
      <c r="D18" s="437"/>
      <c r="E18" s="437"/>
      <c r="F18" s="437" t="s">
        <v>27</v>
      </c>
      <c r="G18" s="437" t="s">
        <v>28</v>
      </c>
      <c r="H18" s="439" t="s">
        <v>29</v>
      </c>
    </row>
    <row r="19" spans="1:8" s="62" customFormat="1" ht="13.5">
      <c r="A19" s="460"/>
      <c r="B19" s="438"/>
      <c r="C19" s="438"/>
      <c r="D19" s="438"/>
      <c r="E19" s="438"/>
      <c r="F19" s="438"/>
      <c r="G19" s="438"/>
      <c r="H19" s="440"/>
    </row>
    <row r="20" spans="1:8" s="62" customFormat="1" ht="13.5">
      <c r="A20" s="462" t="s">
        <v>202</v>
      </c>
      <c r="B20" s="405">
        <v>0.4583333333333333</v>
      </c>
      <c r="C20" s="409"/>
      <c r="D20" s="438" t="s">
        <v>187</v>
      </c>
      <c r="E20" s="409"/>
      <c r="F20" s="407"/>
      <c r="G20" s="407"/>
      <c r="H20" s="410" t="s">
        <v>36</v>
      </c>
    </row>
    <row r="21" spans="1:8" s="62" customFormat="1" ht="13.5">
      <c r="A21" s="463"/>
      <c r="B21" s="406"/>
      <c r="C21" s="409"/>
      <c r="D21" s="438"/>
      <c r="E21" s="409"/>
      <c r="F21" s="464"/>
      <c r="G21" s="464"/>
      <c r="H21" s="420"/>
    </row>
    <row r="22" spans="1:8" s="62" customFormat="1" ht="13.5">
      <c r="A22" s="462" t="s">
        <v>203</v>
      </c>
      <c r="B22" s="405">
        <v>0.5416666666666666</v>
      </c>
      <c r="C22" s="418"/>
      <c r="D22" s="452"/>
      <c r="E22" s="418"/>
      <c r="F22" s="418"/>
      <c r="G22" s="418"/>
      <c r="H22" s="410" t="s">
        <v>36</v>
      </c>
    </row>
    <row r="23" spans="1:8" s="62" customFormat="1" ht="14.25" thickBot="1">
      <c r="A23" s="465"/>
      <c r="B23" s="413"/>
      <c r="C23" s="451"/>
      <c r="D23" s="453"/>
      <c r="E23" s="451"/>
      <c r="F23" s="451"/>
      <c r="G23" s="451"/>
      <c r="H23" s="421"/>
    </row>
    <row r="24" spans="1:8" s="62" customFormat="1" ht="13.5">
      <c r="A24" s="66"/>
      <c r="B24" s="67"/>
      <c r="C24" s="63"/>
      <c r="D24" s="64"/>
      <c r="E24" s="63"/>
      <c r="F24" s="63"/>
      <c r="G24" s="63"/>
      <c r="H24" s="65"/>
    </row>
    <row r="25" spans="1:8" s="62" customFormat="1" ht="13.5">
      <c r="A25" s="66"/>
      <c r="B25" s="67"/>
      <c r="C25" s="63"/>
      <c r="D25" s="64"/>
      <c r="E25" s="63"/>
      <c r="F25" s="63"/>
      <c r="G25" s="63"/>
      <c r="H25" s="65"/>
    </row>
    <row r="27" spans="2:6" ht="13.5" customHeight="1">
      <c r="B27" s="422">
        <v>41259</v>
      </c>
      <c r="D27" s="394" t="s">
        <v>25</v>
      </c>
      <c r="E27" s="394"/>
      <c r="F27" s="394"/>
    </row>
    <row r="28" spans="2:6" ht="14.25" customHeight="1" thickBot="1">
      <c r="B28" s="423"/>
      <c r="D28" s="395"/>
      <c r="E28" s="395"/>
      <c r="F28" s="395"/>
    </row>
    <row r="29" spans="1:8" ht="13.5">
      <c r="A29" s="396"/>
      <c r="B29" s="398" t="s">
        <v>26</v>
      </c>
      <c r="C29" s="400"/>
      <c r="D29" s="400"/>
      <c r="E29" s="400"/>
      <c r="F29" s="400" t="s">
        <v>27</v>
      </c>
      <c r="G29" s="400" t="s">
        <v>28</v>
      </c>
      <c r="H29" s="401" t="s">
        <v>29</v>
      </c>
    </row>
    <row r="30" spans="1:8" ht="13.5">
      <c r="A30" s="397"/>
      <c r="B30" s="399"/>
      <c r="C30" s="399"/>
      <c r="D30" s="399"/>
      <c r="E30" s="399"/>
      <c r="F30" s="399"/>
      <c r="G30" s="399"/>
      <c r="H30" s="402"/>
    </row>
    <row r="31" spans="1:8" ht="13.5">
      <c r="A31" s="403" t="s">
        <v>193</v>
      </c>
      <c r="B31" s="425">
        <v>0.4583333333333333</v>
      </c>
      <c r="C31" s="409"/>
      <c r="D31" s="399" t="s">
        <v>187</v>
      </c>
      <c r="E31" s="409"/>
      <c r="F31" s="409"/>
      <c r="G31" s="409"/>
      <c r="H31" s="417" t="s">
        <v>54</v>
      </c>
    </row>
    <row r="32" spans="1:8" ht="13.5">
      <c r="A32" s="404"/>
      <c r="B32" s="409"/>
      <c r="C32" s="406"/>
      <c r="D32" s="399"/>
      <c r="E32" s="406"/>
      <c r="F32" s="406"/>
      <c r="G32" s="406"/>
      <c r="H32" s="411"/>
    </row>
    <row r="33" spans="1:8" ht="13.5">
      <c r="A33" s="403" t="s">
        <v>55</v>
      </c>
      <c r="B33" s="425">
        <v>0.5416666666666666</v>
      </c>
      <c r="C33" s="409"/>
      <c r="D33" s="399" t="s">
        <v>30</v>
      </c>
      <c r="E33" s="409"/>
      <c r="F33" s="409"/>
      <c r="G33" s="409"/>
      <c r="H33" s="417" t="s">
        <v>31</v>
      </c>
    </row>
    <row r="34" spans="1:8" ht="14.25" thickBot="1">
      <c r="A34" s="412"/>
      <c r="B34" s="428"/>
      <c r="C34" s="413"/>
      <c r="D34" s="414"/>
      <c r="E34" s="413"/>
      <c r="F34" s="413"/>
      <c r="G34" s="413"/>
      <c r="H34" s="416"/>
    </row>
    <row r="35" spans="1:8" ht="13.5">
      <c r="A35" s="441" t="s">
        <v>56</v>
      </c>
      <c r="B35" s="430">
        <v>0.4583333333333333</v>
      </c>
      <c r="C35" s="432"/>
      <c r="D35" s="435" t="s">
        <v>30</v>
      </c>
      <c r="E35" s="407"/>
      <c r="F35" s="432"/>
      <c r="G35" s="432"/>
      <c r="H35" s="417" t="s">
        <v>54</v>
      </c>
    </row>
    <row r="36" spans="1:8" ht="13.5">
      <c r="A36" s="404"/>
      <c r="B36" s="409"/>
      <c r="C36" s="406"/>
      <c r="D36" s="399"/>
      <c r="E36" s="408"/>
      <c r="F36" s="406"/>
      <c r="G36" s="406"/>
      <c r="H36" s="411"/>
    </row>
    <row r="37" spans="1:8" ht="13.5">
      <c r="A37" s="403" t="s">
        <v>57</v>
      </c>
      <c r="B37" s="425">
        <v>0.5416666666666666</v>
      </c>
      <c r="C37" s="409"/>
      <c r="D37" s="399" t="s">
        <v>30</v>
      </c>
      <c r="E37" s="409"/>
      <c r="F37" s="409"/>
      <c r="G37" s="409"/>
      <c r="H37" s="417" t="s">
        <v>31</v>
      </c>
    </row>
    <row r="38" spans="1:8" ht="14.25" thickBot="1">
      <c r="A38" s="412"/>
      <c r="B38" s="428"/>
      <c r="C38" s="413"/>
      <c r="D38" s="414"/>
      <c r="E38" s="413"/>
      <c r="F38" s="413"/>
      <c r="G38" s="413"/>
      <c r="H38" s="416"/>
    </row>
    <row r="42" spans="2:6" ht="13.5" customHeight="1">
      <c r="B42" s="422">
        <v>41259</v>
      </c>
      <c r="D42" s="394" t="s">
        <v>33</v>
      </c>
      <c r="E42" s="394"/>
      <c r="F42" s="394"/>
    </row>
    <row r="43" spans="2:6" ht="14.25" customHeight="1" thickBot="1">
      <c r="B43" s="423"/>
      <c r="D43" s="395"/>
      <c r="E43" s="395"/>
      <c r="F43" s="395"/>
    </row>
    <row r="44" spans="1:8" ht="13.5">
      <c r="A44" s="396"/>
      <c r="B44" s="398" t="s">
        <v>26</v>
      </c>
      <c r="C44" s="400"/>
      <c r="D44" s="400"/>
      <c r="E44" s="400"/>
      <c r="F44" s="400" t="s">
        <v>27</v>
      </c>
      <c r="G44" s="400" t="s">
        <v>28</v>
      </c>
      <c r="H44" s="401" t="s">
        <v>29</v>
      </c>
    </row>
    <row r="45" spans="1:8" ht="13.5">
      <c r="A45" s="397"/>
      <c r="B45" s="399"/>
      <c r="C45" s="399"/>
      <c r="D45" s="399"/>
      <c r="E45" s="399"/>
      <c r="F45" s="399"/>
      <c r="G45" s="399"/>
      <c r="H45" s="402"/>
    </row>
    <row r="46" spans="1:8" ht="13.5">
      <c r="A46" s="442" t="s">
        <v>204</v>
      </c>
      <c r="B46" s="444">
        <v>0.4583333333333333</v>
      </c>
      <c r="C46" s="446" t="s">
        <v>59</v>
      </c>
      <c r="D46" s="448" t="s">
        <v>187</v>
      </c>
      <c r="E46" s="446" t="s">
        <v>60</v>
      </c>
      <c r="F46" s="418" t="s">
        <v>62</v>
      </c>
      <c r="G46" s="418" t="s">
        <v>63</v>
      </c>
      <c r="H46" s="410" t="s">
        <v>71</v>
      </c>
    </row>
    <row r="47" spans="1:8" ht="13.5">
      <c r="A47" s="443"/>
      <c r="B47" s="445"/>
      <c r="C47" s="447"/>
      <c r="D47" s="449"/>
      <c r="E47" s="447"/>
      <c r="F47" s="432"/>
      <c r="G47" s="432"/>
      <c r="H47" s="411"/>
    </row>
    <row r="48" spans="1:8" ht="13.5">
      <c r="A48" s="424" t="s">
        <v>61</v>
      </c>
      <c r="B48" s="425">
        <v>0.5416666666666666</v>
      </c>
      <c r="C48" s="418" t="s">
        <v>62</v>
      </c>
      <c r="D48" s="452" t="s">
        <v>187</v>
      </c>
      <c r="E48" s="418" t="s">
        <v>63</v>
      </c>
      <c r="F48" s="407" t="s">
        <v>59</v>
      </c>
      <c r="G48" s="407" t="s">
        <v>60</v>
      </c>
      <c r="H48" s="410" t="s">
        <v>71</v>
      </c>
    </row>
    <row r="49" spans="1:8" ht="14.25" thickBot="1">
      <c r="A49" s="450"/>
      <c r="B49" s="428"/>
      <c r="C49" s="451"/>
      <c r="D49" s="453"/>
      <c r="E49" s="451"/>
      <c r="F49" s="454"/>
      <c r="G49" s="454"/>
      <c r="H49" s="416"/>
    </row>
    <row r="50" spans="1:8" ht="13.5">
      <c r="A50" s="424" t="s">
        <v>64</v>
      </c>
      <c r="B50" s="444">
        <v>0.4583333333333333</v>
      </c>
      <c r="C50" s="409" t="s">
        <v>65</v>
      </c>
      <c r="D50" s="438" t="s">
        <v>187</v>
      </c>
      <c r="E50" s="409" t="s">
        <v>66</v>
      </c>
      <c r="F50" s="456" t="s">
        <v>68</v>
      </c>
      <c r="G50" s="456" t="s">
        <v>69</v>
      </c>
      <c r="H50" s="410" t="s">
        <v>58</v>
      </c>
    </row>
    <row r="51" spans="1:8" ht="13.5">
      <c r="A51" s="455"/>
      <c r="B51" s="445"/>
      <c r="C51" s="409"/>
      <c r="D51" s="438"/>
      <c r="E51" s="409"/>
      <c r="F51" s="456"/>
      <c r="G51" s="456"/>
      <c r="H51" s="420"/>
    </row>
    <row r="52" spans="1:8" ht="13.5">
      <c r="A52" s="424" t="s">
        <v>67</v>
      </c>
      <c r="B52" s="425">
        <v>0.5416666666666666</v>
      </c>
      <c r="C52" s="409" t="s">
        <v>68</v>
      </c>
      <c r="D52" s="438" t="s">
        <v>187</v>
      </c>
      <c r="E52" s="409" t="s">
        <v>69</v>
      </c>
      <c r="F52" s="456" t="s">
        <v>65</v>
      </c>
      <c r="G52" s="456" t="s">
        <v>66</v>
      </c>
      <c r="H52" s="410" t="s">
        <v>58</v>
      </c>
    </row>
    <row r="53" spans="1:8" ht="14.25" thickBot="1">
      <c r="A53" s="450"/>
      <c r="B53" s="428"/>
      <c r="C53" s="428"/>
      <c r="D53" s="457"/>
      <c r="E53" s="428"/>
      <c r="F53" s="458"/>
      <c r="G53" s="458"/>
      <c r="H53" s="421"/>
    </row>
  </sheetData>
  <sheetProtection/>
  <mergeCells count="152">
    <mergeCell ref="G22:G23"/>
    <mergeCell ref="H22:H23"/>
    <mergeCell ref="A22:A23"/>
    <mergeCell ref="B22:B23"/>
    <mergeCell ref="C22:C23"/>
    <mergeCell ref="D22:D23"/>
    <mergeCell ref="E22:E23"/>
    <mergeCell ref="F22:F23"/>
    <mergeCell ref="E20:E21"/>
    <mergeCell ref="F20:F21"/>
    <mergeCell ref="G20:G21"/>
    <mergeCell ref="H20:H21"/>
    <mergeCell ref="A20:A21"/>
    <mergeCell ref="B20:B21"/>
    <mergeCell ref="C20:C21"/>
    <mergeCell ref="D20:D21"/>
    <mergeCell ref="A18:A19"/>
    <mergeCell ref="B18:B19"/>
    <mergeCell ref="C18:C19"/>
    <mergeCell ref="D18:D19"/>
    <mergeCell ref="E52:E53"/>
    <mergeCell ref="F52:F53"/>
    <mergeCell ref="G52:G53"/>
    <mergeCell ref="H52:H53"/>
    <mergeCell ref="A52:A53"/>
    <mergeCell ref="B52:B53"/>
    <mergeCell ref="C52:C53"/>
    <mergeCell ref="D52:D53"/>
    <mergeCell ref="E50:E51"/>
    <mergeCell ref="F50:F51"/>
    <mergeCell ref="G50:G51"/>
    <mergeCell ref="H50:H51"/>
    <mergeCell ref="A50:A51"/>
    <mergeCell ref="B50:B51"/>
    <mergeCell ref="C50:C51"/>
    <mergeCell ref="D50:D51"/>
    <mergeCell ref="E48:E49"/>
    <mergeCell ref="F48:F49"/>
    <mergeCell ref="G48:G49"/>
    <mergeCell ref="H48:H49"/>
    <mergeCell ref="A48:A49"/>
    <mergeCell ref="B48:B49"/>
    <mergeCell ref="C48:C49"/>
    <mergeCell ref="D48:D49"/>
    <mergeCell ref="G44:G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B42:B43"/>
    <mergeCell ref="D42:F43"/>
    <mergeCell ref="A44:A45"/>
    <mergeCell ref="B44:B45"/>
    <mergeCell ref="C44:C45"/>
    <mergeCell ref="D44:D45"/>
    <mergeCell ref="E44:E45"/>
    <mergeCell ref="F44:F45"/>
    <mergeCell ref="G37:G38"/>
    <mergeCell ref="H37:H38"/>
    <mergeCell ref="A37:A38"/>
    <mergeCell ref="B37:B38"/>
    <mergeCell ref="C37:C38"/>
    <mergeCell ref="D37:D38"/>
    <mergeCell ref="E37:E38"/>
    <mergeCell ref="F37:F38"/>
    <mergeCell ref="E35:E36"/>
    <mergeCell ref="F35:F36"/>
    <mergeCell ref="G35:G36"/>
    <mergeCell ref="H35:H36"/>
    <mergeCell ref="A35:A36"/>
    <mergeCell ref="B35:B36"/>
    <mergeCell ref="C35:C36"/>
    <mergeCell ref="D35:D36"/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G12:G13"/>
    <mergeCell ref="H12:H13"/>
    <mergeCell ref="B27:B28"/>
    <mergeCell ref="D27:F28"/>
    <mergeCell ref="B16:B17"/>
    <mergeCell ref="D16:F17"/>
    <mergeCell ref="E18:E19"/>
    <mergeCell ref="F18:F19"/>
    <mergeCell ref="G18:G19"/>
    <mergeCell ref="H18:H19"/>
    <mergeCell ref="C12:C13"/>
    <mergeCell ref="D12:D13"/>
    <mergeCell ref="E12:E13"/>
    <mergeCell ref="F12:F13"/>
    <mergeCell ref="A8:A9"/>
    <mergeCell ref="B8:B9"/>
    <mergeCell ref="A12:A13"/>
    <mergeCell ref="B12:B13"/>
    <mergeCell ref="A10:A11"/>
    <mergeCell ref="B10:B11"/>
    <mergeCell ref="C10:C11"/>
    <mergeCell ref="D10:D11"/>
    <mergeCell ref="C8:C9"/>
    <mergeCell ref="D8:D9"/>
    <mergeCell ref="G10:G11"/>
    <mergeCell ref="H10:H11"/>
    <mergeCell ref="G8:G9"/>
    <mergeCell ref="H8:H9"/>
    <mergeCell ref="E8:E9"/>
    <mergeCell ref="F8:F9"/>
    <mergeCell ref="E10:E11"/>
    <mergeCell ref="F10:F11"/>
    <mergeCell ref="G4:G5"/>
    <mergeCell ref="H4:H5"/>
    <mergeCell ref="A6:A7"/>
    <mergeCell ref="B6:B7"/>
    <mergeCell ref="C6:C7"/>
    <mergeCell ref="D6:D7"/>
    <mergeCell ref="E6:E7"/>
    <mergeCell ref="F6:F7"/>
    <mergeCell ref="G6:G7"/>
    <mergeCell ref="H6:H7"/>
    <mergeCell ref="B2:B3"/>
    <mergeCell ref="D2:F3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E42" sqref="E42"/>
    </sheetView>
  </sheetViews>
  <sheetFormatPr defaultColWidth="9.00390625" defaultRowHeight="13.5"/>
  <cols>
    <col min="1" max="1" width="9.00390625" style="62" customWidth="1"/>
    <col min="2" max="2" width="10.25390625" style="62" customWidth="1"/>
    <col min="3" max="3" width="11.25390625" style="62" customWidth="1"/>
    <col min="4" max="4" width="9.00390625" style="62" customWidth="1"/>
    <col min="5" max="6" width="11.25390625" style="62" customWidth="1"/>
    <col min="7" max="7" width="11.125" style="62" customWidth="1"/>
    <col min="8" max="8" width="11.50390625" style="62" customWidth="1"/>
    <col min="9" max="16384" width="9.00390625" style="62" customWidth="1"/>
  </cols>
  <sheetData>
    <row r="1" ht="13.5">
      <c r="A1" s="62" t="s">
        <v>24</v>
      </c>
    </row>
    <row r="2" spans="2:9" ht="13.5">
      <c r="B2" s="392">
        <v>41265</v>
      </c>
      <c r="D2" s="394" t="s">
        <v>25</v>
      </c>
      <c r="E2" s="394"/>
      <c r="F2" s="394"/>
      <c r="G2" s="466"/>
      <c r="H2" s="466"/>
      <c r="I2" s="466"/>
    </row>
    <row r="3" spans="2:9" ht="14.25" thickBot="1">
      <c r="B3" s="393"/>
      <c r="D3" s="395"/>
      <c r="E3" s="395"/>
      <c r="F3" s="395"/>
      <c r="G3" s="466"/>
      <c r="H3" s="466"/>
      <c r="I3" s="466"/>
    </row>
    <row r="4" spans="1:8" ht="13.5">
      <c r="A4" s="459"/>
      <c r="B4" s="461" t="s">
        <v>26</v>
      </c>
      <c r="C4" s="437"/>
      <c r="D4" s="437"/>
      <c r="E4" s="437"/>
      <c r="F4" s="437" t="s">
        <v>27</v>
      </c>
      <c r="G4" s="437" t="s">
        <v>28</v>
      </c>
      <c r="H4" s="439" t="s">
        <v>29</v>
      </c>
    </row>
    <row r="5" spans="1:8" ht="13.5">
      <c r="A5" s="460"/>
      <c r="B5" s="438"/>
      <c r="C5" s="438"/>
      <c r="D5" s="438"/>
      <c r="E5" s="438"/>
      <c r="F5" s="438"/>
      <c r="G5" s="438"/>
      <c r="H5" s="440"/>
    </row>
    <row r="6" spans="1:8" ht="13.5">
      <c r="A6" s="442" t="s">
        <v>204</v>
      </c>
      <c r="B6" s="444">
        <v>0.4583333333333333</v>
      </c>
      <c r="C6" s="446" t="s">
        <v>59</v>
      </c>
      <c r="D6" s="448" t="s">
        <v>187</v>
      </c>
      <c r="E6" s="446" t="s">
        <v>60</v>
      </c>
      <c r="F6" s="407" t="s">
        <v>62</v>
      </c>
      <c r="G6" s="407" t="s">
        <v>63</v>
      </c>
      <c r="H6" s="410" t="s">
        <v>58</v>
      </c>
    </row>
    <row r="7" spans="1:8" ht="13.5">
      <c r="A7" s="443"/>
      <c r="B7" s="445"/>
      <c r="C7" s="447"/>
      <c r="D7" s="449"/>
      <c r="E7" s="447"/>
      <c r="F7" s="464"/>
      <c r="G7" s="464"/>
      <c r="H7" s="420"/>
    </row>
    <row r="8" spans="1:8" ht="13.5">
      <c r="A8" s="424" t="s">
        <v>61</v>
      </c>
      <c r="B8" s="425">
        <v>0.5416666666666666</v>
      </c>
      <c r="C8" s="418" t="s">
        <v>62</v>
      </c>
      <c r="D8" s="452" t="s">
        <v>187</v>
      </c>
      <c r="E8" s="418" t="s">
        <v>63</v>
      </c>
      <c r="F8" s="407" t="s">
        <v>59</v>
      </c>
      <c r="G8" s="407" t="s">
        <v>60</v>
      </c>
      <c r="H8" s="410" t="s">
        <v>58</v>
      </c>
    </row>
    <row r="9" spans="1:8" ht="14.25" thickBot="1">
      <c r="A9" s="450"/>
      <c r="B9" s="428"/>
      <c r="C9" s="451"/>
      <c r="D9" s="453"/>
      <c r="E9" s="451"/>
      <c r="F9" s="454"/>
      <c r="G9" s="454"/>
      <c r="H9" s="421"/>
    </row>
    <row r="13" spans="1:8" ht="13.5">
      <c r="A13" s="68"/>
      <c r="B13" s="469">
        <v>41266</v>
      </c>
      <c r="C13" s="68"/>
      <c r="D13" s="470" t="s">
        <v>25</v>
      </c>
      <c r="E13" s="470"/>
      <c r="F13" s="470"/>
      <c r="G13" s="68"/>
      <c r="H13" s="68"/>
    </row>
    <row r="14" spans="1:8" ht="14.25" thickBot="1">
      <c r="A14" s="69"/>
      <c r="B14" s="393"/>
      <c r="C14" s="69"/>
      <c r="D14" s="395"/>
      <c r="E14" s="395"/>
      <c r="F14" s="395"/>
      <c r="G14" s="69"/>
      <c r="H14" s="69"/>
    </row>
    <row r="15" spans="1:8" ht="13.5">
      <c r="A15" s="436" t="s">
        <v>205</v>
      </c>
      <c r="B15" s="467">
        <v>0.4583333333333333</v>
      </c>
      <c r="C15" s="432" t="s">
        <v>65</v>
      </c>
      <c r="D15" s="468" t="s">
        <v>187</v>
      </c>
      <c r="E15" s="432" t="s">
        <v>66</v>
      </c>
      <c r="F15" s="464" t="s">
        <v>68</v>
      </c>
      <c r="G15" s="464" t="s">
        <v>69</v>
      </c>
      <c r="H15" s="431" t="s">
        <v>58</v>
      </c>
    </row>
    <row r="16" spans="1:8" ht="13.5">
      <c r="A16" s="455"/>
      <c r="B16" s="445"/>
      <c r="C16" s="409"/>
      <c r="D16" s="438"/>
      <c r="E16" s="409"/>
      <c r="F16" s="456"/>
      <c r="G16" s="456"/>
      <c r="H16" s="420"/>
    </row>
    <row r="17" spans="1:8" ht="13.5">
      <c r="A17" s="424" t="s">
        <v>67</v>
      </c>
      <c r="B17" s="425">
        <v>0.5416666666666666</v>
      </c>
      <c r="C17" s="409" t="s">
        <v>68</v>
      </c>
      <c r="D17" s="438" t="s">
        <v>187</v>
      </c>
      <c r="E17" s="409" t="s">
        <v>69</v>
      </c>
      <c r="F17" s="456" t="s">
        <v>65</v>
      </c>
      <c r="G17" s="456" t="s">
        <v>66</v>
      </c>
      <c r="H17" s="410" t="s">
        <v>58</v>
      </c>
    </row>
    <row r="18" spans="1:8" ht="14.25" thickBot="1">
      <c r="A18" s="450"/>
      <c r="B18" s="428"/>
      <c r="C18" s="428"/>
      <c r="D18" s="457"/>
      <c r="E18" s="428"/>
      <c r="F18" s="458"/>
      <c r="G18" s="458"/>
      <c r="H18" s="421"/>
    </row>
  </sheetData>
  <sheetProtection/>
  <mergeCells count="45">
    <mergeCell ref="B13:B14"/>
    <mergeCell ref="D13:F14"/>
    <mergeCell ref="H15:H16"/>
    <mergeCell ref="A17:A18"/>
    <mergeCell ref="B17:B18"/>
    <mergeCell ref="C17:C18"/>
    <mergeCell ref="D17:D18"/>
    <mergeCell ref="E17:E18"/>
    <mergeCell ref="F17:F18"/>
    <mergeCell ref="G17:G18"/>
    <mergeCell ref="H17:H18"/>
    <mergeCell ref="A15:A16"/>
    <mergeCell ref="B15:B16"/>
    <mergeCell ref="C15:C16"/>
    <mergeCell ref="D15:D16"/>
    <mergeCell ref="E15:E16"/>
    <mergeCell ref="F15:F16"/>
    <mergeCell ref="G15:G16"/>
    <mergeCell ref="G8:G9"/>
    <mergeCell ref="H8:H9"/>
    <mergeCell ref="A8:A9"/>
    <mergeCell ref="B8:B9"/>
    <mergeCell ref="C8:C9"/>
    <mergeCell ref="D8:D9"/>
    <mergeCell ref="E8:E9"/>
    <mergeCell ref="F8:F9"/>
    <mergeCell ref="H4:H5"/>
    <mergeCell ref="A6:A7"/>
    <mergeCell ref="B6:B7"/>
    <mergeCell ref="C6:C7"/>
    <mergeCell ref="D6:D7"/>
    <mergeCell ref="E6:E7"/>
    <mergeCell ref="F6:F7"/>
    <mergeCell ref="G6:G7"/>
    <mergeCell ref="H6:H7"/>
    <mergeCell ref="B2:B3"/>
    <mergeCell ref="D2:F3"/>
    <mergeCell ref="G2:I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9" sqref="F3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SENDAI105</dc:creator>
  <cp:keywords/>
  <dc:description/>
  <cp:lastModifiedBy>kimura</cp:lastModifiedBy>
  <cp:lastPrinted>2012-09-24T05:06:47Z</cp:lastPrinted>
  <dcterms:created xsi:type="dcterms:W3CDTF">2012-07-12T06:09:28Z</dcterms:created>
  <dcterms:modified xsi:type="dcterms:W3CDTF">2012-10-24T08:08:34Z</dcterms:modified>
  <cp:category/>
  <cp:version/>
  <cp:contentType/>
  <cp:contentStatus/>
</cp:coreProperties>
</file>